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EN\"/>
    </mc:Choice>
  </mc:AlternateContent>
  <bookViews>
    <workbookView xWindow="15780" yWindow="570" windowWidth="20730" windowHeight="9840" tabRatio="732"/>
  </bookViews>
  <sheets>
    <sheet name="Contents" sheetId="10305" r:id="rId1"/>
    <sheet name="Methodology" sheetId="10304" r:id="rId2"/>
    <sheet name="A1" sheetId="10317" r:id="rId3"/>
    <sheet name="A2" sheetId="10292" r:id="rId4"/>
    <sheet name="A3" sheetId="10287" r:id="rId5"/>
    <sheet name="A4" sheetId="10354" r:id="rId6"/>
    <sheet name="A5" sheetId="10290" r:id="rId7"/>
    <sheet name="A6" sheetId="10352" r:id="rId8"/>
    <sheet name="A7" sheetId="10321" r:id="rId9"/>
    <sheet name="A8" sheetId="10349" r:id="rId10"/>
    <sheet name="A9" sheetId="10363" r:id="rId11"/>
    <sheet name="A10" sheetId="10364" r:id="rId12"/>
    <sheet name="A11" sheetId="976" r:id="rId13"/>
    <sheet name="A9_2" sheetId="10362" state="hidden" r:id="rId14"/>
    <sheet name="A12" sheetId="10357" r:id="rId15"/>
    <sheet name="A13" sheetId="10327" r:id="rId16"/>
    <sheet name="A14" sheetId="10347" r:id="rId17"/>
    <sheet name="A15" sheetId="10336" r:id="rId18"/>
    <sheet name="A16" sheetId="10366" r:id="rId19"/>
    <sheet name="A17" sheetId="10301" r:id="rId20"/>
    <sheet name="Source data" sheetId="10367" r:id="rId21"/>
  </sheets>
  <definedNames>
    <definedName name="_xlnm._FilterDatabase" localSheetId="11" hidden="1">'A10'!#REF!</definedName>
    <definedName name="_xlnm._FilterDatabase" localSheetId="14" hidden="1">'Source data'!$A$271:$C$295</definedName>
    <definedName name="_xlnm._FilterDatabase" localSheetId="16" hidden="1">'A14'!#REF!</definedName>
    <definedName name="_xlnm._FilterDatabase" localSheetId="18" hidden="1">'A16'!#REF!</definedName>
    <definedName name="_xlnm._FilterDatabase" localSheetId="3" hidden="1">'A2'!#REF!</definedName>
    <definedName name="_xlnm._FilterDatabase" localSheetId="5" hidden="1">'A4'!#REF!</definedName>
    <definedName name="_xlnm._FilterDatabase" localSheetId="7" hidden="1">'A6'!#REF!</definedName>
    <definedName name="_xlnm._FilterDatabase" localSheetId="9" hidden="1">'Source data'!$A$152:$C$164</definedName>
    <definedName name="_xlnm.Print_Area" localSheetId="2">'A1'!$A$1:$D$49</definedName>
    <definedName name="_xlnm.Print_Area" localSheetId="11">'A10'!$A$1:$A$46</definedName>
    <definedName name="_xlnm.Print_Area" localSheetId="12">'A11'!$A$1:$D$46</definedName>
    <definedName name="_xlnm.Print_Area" localSheetId="14">'A12'!$A$1:$A$45</definedName>
    <definedName name="_xlnm.Print_Area" localSheetId="15">'A13'!$A$1:$D$51</definedName>
    <definedName name="_xlnm.Print_Area" localSheetId="16">'A14'!$A$1:$A$44</definedName>
    <definedName name="_xlnm.Print_Area" localSheetId="17">'A15'!$A$1:$D$41</definedName>
    <definedName name="_xlnm.Print_Area" localSheetId="18">'A16'!$A$1:$A$45</definedName>
    <definedName name="_xlnm.Print_Area" localSheetId="19">'A17'!$A$1:$D$48</definedName>
    <definedName name="_xlnm.Print_Area" localSheetId="3">'A2'!$A$1:$A$47</definedName>
    <definedName name="_xlnm.Print_Area" localSheetId="4">'A3'!$A$1:$D$47</definedName>
    <definedName name="_xlnm.Print_Area" localSheetId="5">'A4'!$A$1:$A$46</definedName>
    <definedName name="_xlnm.Print_Area" localSheetId="6">'A5'!$A$1:$D$48</definedName>
    <definedName name="_xlnm.Print_Area" localSheetId="7">'A6'!$A$1:$A$47</definedName>
    <definedName name="_xlnm.Print_Area" localSheetId="8">'A7'!$A$1:$D$51</definedName>
    <definedName name="_xlnm.Print_Area" localSheetId="9">'A8'!$A$1:$A$47</definedName>
    <definedName name="_xlnm.Print_Area" localSheetId="10">'A9'!$A$1:$D$48</definedName>
    <definedName name="_xlnm.Print_Area" localSheetId="13">A9_2!$A$1:$D$46</definedName>
    <definedName name="Z_345B4FB0_749C_4DD6_9153_BEAF04DFF0E0_.wvu.PrintArea" localSheetId="2" hidden="1">'A1'!$A$1:$D$49</definedName>
    <definedName name="Z_345B4FB0_749C_4DD6_9153_BEAF04DFF0E0_.wvu.PrintArea" localSheetId="11" hidden="1">'A10'!$A$1:$A$49</definedName>
    <definedName name="Z_345B4FB0_749C_4DD6_9153_BEAF04DFF0E0_.wvu.PrintArea" localSheetId="12" hidden="1">'A11'!$A$1:$D$42</definedName>
    <definedName name="Z_345B4FB0_749C_4DD6_9153_BEAF04DFF0E0_.wvu.PrintArea" localSheetId="14" hidden="1">'A12'!$A$1:$A$46</definedName>
    <definedName name="Z_345B4FB0_749C_4DD6_9153_BEAF04DFF0E0_.wvu.PrintArea" localSheetId="15" hidden="1">'A13'!$A$1:$D$17</definedName>
    <definedName name="Z_345B4FB0_749C_4DD6_9153_BEAF04DFF0E0_.wvu.PrintArea" localSheetId="16" hidden="1">'A14'!$A$1:$A$47</definedName>
    <definedName name="Z_345B4FB0_749C_4DD6_9153_BEAF04DFF0E0_.wvu.PrintArea" localSheetId="17" hidden="1">'A15'!$A$1:$D$35</definedName>
    <definedName name="Z_345B4FB0_749C_4DD6_9153_BEAF04DFF0E0_.wvu.PrintArea" localSheetId="18" hidden="1">'A16'!$A$1:$A$60</definedName>
    <definedName name="Z_345B4FB0_749C_4DD6_9153_BEAF04DFF0E0_.wvu.PrintArea" localSheetId="19" hidden="1">'A17'!$A$1:$D$39</definedName>
    <definedName name="Z_345B4FB0_749C_4DD6_9153_BEAF04DFF0E0_.wvu.PrintArea" localSheetId="3" hidden="1">'A2'!$A$1:$A$50</definedName>
    <definedName name="Z_345B4FB0_749C_4DD6_9153_BEAF04DFF0E0_.wvu.PrintArea" localSheetId="4" hidden="1">'A3'!$A$1:$D$46</definedName>
    <definedName name="Z_345B4FB0_749C_4DD6_9153_BEAF04DFF0E0_.wvu.PrintArea" localSheetId="5" hidden="1">'A4'!$A$1:$A$49</definedName>
    <definedName name="Z_345B4FB0_749C_4DD6_9153_BEAF04DFF0E0_.wvu.PrintArea" localSheetId="6" hidden="1">'A5'!$A$1:$D$17</definedName>
    <definedName name="Z_345B4FB0_749C_4DD6_9153_BEAF04DFF0E0_.wvu.PrintArea" localSheetId="7" hidden="1">'A6'!#REF!</definedName>
    <definedName name="Z_345B4FB0_749C_4DD6_9153_BEAF04DFF0E0_.wvu.PrintArea" localSheetId="8" hidden="1">'A7'!$A$1:$D$14</definedName>
    <definedName name="Z_345B4FB0_749C_4DD6_9153_BEAF04DFF0E0_.wvu.PrintArea" localSheetId="9" hidden="1">'A8'!$A$1:$A$50</definedName>
    <definedName name="Z_345B4FB0_749C_4DD6_9153_BEAF04DFF0E0_.wvu.PrintArea" localSheetId="10" hidden="1">'A9'!$A$1:$D$45</definedName>
    <definedName name="Z_345B4FB0_749C_4DD6_9153_BEAF04DFF0E0_.wvu.PrintArea" localSheetId="13" hidden="1">A9_2!$A$1:$D$39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J1" i="10321" l="1"/>
  <c r="J1" i="10287" l="1"/>
  <c r="A470" i="10367" l="1"/>
  <c r="A465" i="10367"/>
  <c r="A460" i="10367"/>
  <c r="A429" i="10367"/>
  <c r="A399" i="10367"/>
  <c r="A395" i="10367"/>
  <c r="A390" i="10367"/>
  <c r="A385" i="10367"/>
  <c r="A354" i="10367"/>
  <c r="A323" i="10367"/>
  <c r="A311" i="10367"/>
  <c r="A305" i="10367"/>
  <c r="A300" i="10367"/>
  <c r="A269" i="10367"/>
  <c r="A261" i="10367"/>
  <c r="A256" i="10367"/>
  <c r="A225" i="10367"/>
  <c r="A194" i="10367"/>
  <c r="A187" i="10367"/>
  <c r="A182" i="10367"/>
  <c r="A151" i="10367"/>
  <c r="A146" i="10367"/>
  <c r="A140" i="10367"/>
  <c r="A135" i="10367"/>
  <c r="A107" i="10367"/>
  <c r="A102" i="10367"/>
  <c r="A97" i="10367"/>
  <c r="A92" i="10367"/>
  <c r="A61" i="10367"/>
  <c r="A57" i="10367"/>
  <c r="A52" i="10367"/>
  <c r="A47" i="10367"/>
  <c r="A16" i="10367"/>
  <c r="A11" i="10367"/>
  <c r="A6" i="10367"/>
  <c r="A1" i="10367"/>
  <c r="R32" i="10362" l="1"/>
  <c r="S32" i="10362"/>
  <c r="T32" i="10362"/>
  <c r="U32" i="10362"/>
  <c r="V32" i="10362"/>
  <c r="R33" i="10362"/>
  <c r="S33" i="10362"/>
  <c r="T33" i="10362"/>
  <c r="U33" i="10362"/>
  <c r="V33" i="10362"/>
  <c r="I32" i="10362"/>
  <c r="J32" i="10362"/>
  <c r="K32" i="10362"/>
  <c r="L32" i="10362"/>
  <c r="M32" i="10362"/>
  <c r="N32" i="10362"/>
  <c r="O32" i="10362"/>
  <c r="P32" i="10362"/>
  <c r="Q32" i="10362"/>
  <c r="I33" i="10362"/>
  <c r="J33" i="10362"/>
  <c r="K33" i="10362"/>
  <c r="L33" i="10362"/>
  <c r="M33" i="10362"/>
  <c r="N33" i="10362"/>
  <c r="O33" i="10362"/>
  <c r="P33" i="10362"/>
  <c r="Q33" i="10362"/>
  <c r="H33" i="10362"/>
  <c r="H32" i="10362"/>
  <c r="V26" i="10362"/>
  <c r="U26" i="10362"/>
  <c r="T26" i="10362"/>
  <c r="S26" i="10362"/>
  <c r="R26" i="10362"/>
  <c r="Q26" i="10362"/>
  <c r="P26" i="10362"/>
  <c r="O26" i="10362"/>
  <c r="N26" i="10362"/>
  <c r="M26" i="10362"/>
  <c r="L26" i="10362"/>
  <c r="K26" i="10362"/>
  <c r="J26" i="10362"/>
  <c r="I26" i="10362"/>
  <c r="V25" i="10362"/>
  <c r="U25" i="10362"/>
  <c r="T25" i="10362"/>
  <c r="S25" i="10362"/>
  <c r="R25" i="10362"/>
  <c r="Q25" i="10362"/>
  <c r="P25" i="10362"/>
  <c r="O25" i="10362"/>
  <c r="N25" i="10362"/>
  <c r="M25" i="10362"/>
  <c r="L25" i="10362"/>
  <c r="K25" i="10362"/>
  <c r="J25" i="10362"/>
  <c r="I25" i="10362"/>
  <c r="R7" i="10362" l="1"/>
  <c r="V7" i="10362" l="1"/>
  <c r="S7" i="10362"/>
  <c r="U7" i="10362"/>
  <c r="T7" i="10362"/>
  <c r="AC33" i="10362" l="1"/>
  <c r="AD33" i="10362"/>
  <c r="AE33" i="10362"/>
  <c r="AF33" i="10362"/>
  <c r="AG33" i="10362"/>
  <c r="AH33" i="10362"/>
  <c r="AI33" i="10362"/>
  <c r="AJ33" i="10362"/>
  <c r="AK33" i="10362"/>
  <c r="AL33" i="10362"/>
  <c r="AM33" i="10362"/>
  <c r="AN33" i="10362"/>
  <c r="AO33" i="10362"/>
  <c r="AP33" i="10362"/>
  <c r="AB33" i="10362"/>
  <c r="AC32" i="10362"/>
  <c r="AD32" i="10362"/>
  <c r="AE32" i="10362"/>
  <c r="AF32" i="10362"/>
  <c r="AG32" i="10362"/>
  <c r="AH32" i="10362"/>
  <c r="AI32" i="10362"/>
  <c r="AJ32" i="10362"/>
  <c r="AK32" i="10362"/>
  <c r="AL32" i="10362"/>
  <c r="AM32" i="10362"/>
  <c r="AN32" i="10362"/>
  <c r="AO32" i="10362"/>
  <c r="AP32" i="10362"/>
  <c r="AB32" i="10362"/>
  <c r="H25" i="10362" l="1"/>
  <c r="H26" i="10362" s="1"/>
</calcChain>
</file>

<file path=xl/comments1.xml><?xml version="1.0" encoding="utf-8"?>
<comments xmlns="http://schemas.openxmlformats.org/spreadsheetml/2006/main">
  <authors>
    <author>Ing.Martin Pokorný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formuláře; v položce "podle typu účastníků" není fixní LTE uvedeno v letech 2016-2018 (v ČTÚ formuláři fixní LTE neuvedeno), rozdělení fixního LTE je v ČTÚ formuláři uvedeno až od roku 2019, fixní LTE v období 2016-2018 není rozděleno v otevřených datech ani ve formuláři ČTÚ v letech na FO/PO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
roky 2016-2018: fixní LTE v ČTÚ formuláři ani v otevřených datech ČTÚ nerozděleno na FO/PO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v položce "fixní LTE" jsou uvedena data z otevřených dat ČTÚ od roku 2016</t>
        </r>
      </text>
    </comment>
  </commentList>
</comments>
</file>

<file path=xl/sharedStrings.xml><?xml version="1.0" encoding="utf-8"?>
<sst xmlns="http://schemas.openxmlformats.org/spreadsheetml/2006/main" count="813" uniqueCount="339">
  <si>
    <t xml:space="preserve"> na 100 obyvatel</t>
  </si>
  <si>
    <t>v tisících</t>
  </si>
  <si>
    <t>metodologie</t>
  </si>
  <si>
    <t>zpět na seznam</t>
  </si>
  <si>
    <t>.</t>
  </si>
  <si>
    <t>podle typu účastníků</t>
  </si>
  <si>
    <t xml:space="preserve">  nepodnikající fyzické osoby</t>
  </si>
  <si>
    <t xml:space="preserve">  právnické a podnikající fyzické osoby</t>
  </si>
  <si>
    <t>podle použité technologie</t>
  </si>
  <si>
    <t>Garf A17 - data</t>
  </si>
  <si>
    <t>Graf A18</t>
  </si>
  <si>
    <t>Graf A19</t>
  </si>
  <si>
    <t>Počet obyvatel k 31.12. sledovaného roku (miliony osob)</t>
  </si>
  <si>
    <t>Malta</t>
  </si>
  <si>
    <t>Tab. A5 - časová řada</t>
  </si>
  <si>
    <t>Zdroj: Český telekomunikační úřad a vlastní dopočty ČSÚ</t>
  </si>
  <si>
    <t xml:space="preserve"> 2000</t>
  </si>
  <si>
    <t xml:space="preserve">ADSL </t>
  </si>
  <si>
    <t xml:space="preserve">VDSL (od r. 2013 vč. FTTCab) </t>
  </si>
  <si>
    <t>2019</t>
  </si>
  <si>
    <t>2020</t>
  </si>
  <si>
    <t>Optická sít´ (FTTx)</t>
  </si>
  <si>
    <t>TV Kabel (CATV)</t>
  </si>
  <si>
    <t>xDSL linka</t>
  </si>
  <si>
    <t>Bezdrátový přístup (WiFi, FWA vč. fixního LTE)</t>
  </si>
  <si>
    <t>počet širokopásmových přístupů k internetu prostřednictvím WLL (WiFi, FWA bez fixního LTE)</t>
  </si>
  <si>
    <t>počet širokopásmových přístupů k internetu v pevném místě (tzv. fixní LTE)</t>
  </si>
  <si>
    <t>v milionech</t>
  </si>
  <si>
    <t>bezdrátový přístup</t>
  </si>
  <si>
    <t>fixní WiFi</t>
  </si>
  <si>
    <t>fixní LTE</t>
  </si>
  <si>
    <r>
      <t xml:space="preserve">Tab. A5 Fixní internet v Česku - bezdrátový přístup
</t>
    </r>
    <r>
      <rPr>
        <sz val="7.5"/>
        <rFont val="Arial CE"/>
        <charset val="238"/>
      </rPr>
      <t>počet aktivních přípojek/přístupů (účastníků)</t>
    </r>
  </si>
  <si>
    <t>Pevný (drátový) přístup</t>
  </si>
  <si>
    <t>Fixní internet v Česku CELKEM (drát + bezdrát)</t>
  </si>
  <si>
    <t>podle typu účastníků CELKEM (drát + bezdrát)</t>
  </si>
  <si>
    <r>
      <t>Graf A17 Fixní internet</t>
    </r>
    <r>
      <rPr>
        <sz val="7.5"/>
        <rFont val="Arial CE"/>
        <charset val="238"/>
      </rPr>
      <t xml:space="preserve"> (účastníci - aktivní přípojky/přístupy)</t>
    </r>
  </si>
  <si>
    <t>Graf A18 Datová řada</t>
  </si>
  <si>
    <t xml:space="preserve">  fixní WiFi</t>
  </si>
  <si>
    <t xml:space="preserve">  fixní LTE</t>
  </si>
  <si>
    <t xml:space="preserve"> v milionech přípojek - bezdrátový internet</t>
  </si>
  <si>
    <r>
      <t xml:space="preserve">Graf A18 Technologie používané pro bezdrátový přístup
k internetu - počet </t>
    </r>
    <r>
      <rPr>
        <b/>
        <sz val="7.5"/>
        <rFont val="Arial CE"/>
        <charset val="238"/>
      </rPr>
      <t xml:space="preserve">aktivních přípojek </t>
    </r>
    <r>
      <rPr>
        <sz val="7.5"/>
        <rFont val="Arial CE"/>
        <charset val="238"/>
      </rPr>
      <t>(v tisících)</t>
    </r>
  </si>
  <si>
    <r>
      <t xml:space="preserve">Graf A19 Připojení používané domácnostmi pro bezdrátový přístup k internetu - </t>
    </r>
    <r>
      <rPr>
        <b/>
        <sz val="7.5"/>
        <rFont val="Arial CE"/>
        <charset val="238"/>
      </rPr>
      <t>počet aktivních přípojek</t>
    </r>
    <r>
      <rPr>
        <sz val="7.5"/>
        <rFont val="Arial CE"/>
        <charset val="238"/>
      </rPr>
      <t xml:space="preserve"> (v tisících)</t>
    </r>
  </si>
  <si>
    <t>EU27</t>
  </si>
  <si>
    <t xml:space="preserve">  ≥ 100 Mbit/s </t>
  </si>
  <si>
    <t xml:space="preserve">  &lt; 30 Mbit/s </t>
  </si>
  <si>
    <t>ADSL</t>
  </si>
  <si>
    <t>FTTH</t>
  </si>
  <si>
    <t>FTTB</t>
  </si>
  <si>
    <r>
      <t xml:space="preserve">podle typu účastníků - </t>
    </r>
    <r>
      <rPr>
        <b/>
        <u/>
        <sz val="6.5"/>
        <color rgb="FF0070C0"/>
        <rFont val="Arial CE"/>
        <charset val="238"/>
      </rPr>
      <t>bezdrátový</t>
    </r>
    <r>
      <rPr>
        <b/>
        <sz val="6.5"/>
        <color rgb="FF0070C0"/>
        <rFont val="Arial CE"/>
        <charset val="238"/>
      </rPr>
      <t xml:space="preserve"> přístup</t>
    </r>
  </si>
  <si>
    <t xml:space="preserve"> ADSL</t>
  </si>
  <si>
    <t xml:space="preserve"> VDSL</t>
  </si>
  <si>
    <t>Graf A17 - časová řada</t>
  </si>
  <si>
    <t xml:space="preserve"> 2019</t>
  </si>
  <si>
    <t xml:space="preserve"> 2009</t>
  </si>
  <si>
    <t xml:space="preserve">  ≥ 30 &lt; 100 Mbit/s </t>
  </si>
  <si>
    <t>&lt; 30 
Mbit/s</t>
  </si>
  <si>
    <t>≥ 100
Mbit/s</t>
  </si>
  <si>
    <t xml:space="preserve"> ≥ 100 
 Mbit/s </t>
  </si>
  <si>
    <t xml:space="preserve"> &lt; 30 
 Mbit/s</t>
  </si>
  <si>
    <t>30–99,9 Mbit/s</t>
  </si>
  <si>
    <t xml:space="preserve"> 30–99,9 
 Mbit/s</t>
  </si>
  <si>
    <t xml:space="preserve"> 2018</t>
  </si>
  <si>
    <t>EU*</t>
  </si>
  <si>
    <t xml:space="preserve"> A  ICT infrastructure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</si>
  <si>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</si>
  <si>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</si>
  <si>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</si>
  <si>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</si>
  <si>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</si>
  <si>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</si>
  <si>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</si>
  <si>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</si>
  <si>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</si>
  <si>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</si>
  <si>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</si>
  <si>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</si>
  <si>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</si>
  <si>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</si>
  <si>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</si>
  <si>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</si>
  <si>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</si>
  <si>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</si>
  <si>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</si>
  <si>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</si>
  <si>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</si>
  <si>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</si>
  <si>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>Germany</t>
  </si>
  <si>
    <t>France</t>
  </si>
  <si>
    <t>Slovenia</t>
  </si>
  <si>
    <t>Total</t>
  </si>
  <si>
    <t>Methodology</t>
  </si>
  <si>
    <t>Tables</t>
  </si>
  <si>
    <t>Figures</t>
  </si>
  <si>
    <t xml:space="preserve">Figure A1 </t>
  </si>
  <si>
    <t xml:space="preserve">Figure A2 </t>
  </si>
  <si>
    <t xml:space="preserve">Figure A3 </t>
  </si>
  <si>
    <t xml:space="preserve">Figure A4 </t>
  </si>
  <si>
    <t xml:space="preserve">Figure A5 </t>
  </si>
  <si>
    <t xml:space="preserve">Figure A6 </t>
  </si>
  <si>
    <t xml:space="preserve">Figure A7 </t>
  </si>
  <si>
    <t xml:space="preserve">Figure A8 </t>
  </si>
  <si>
    <t xml:space="preserve">Figure A9 </t>
  </si>
  <si>
    <t xml:space="preserve">Figure A10 </t>
  </si>
  <si>
    <t xml:space="preserve">Figure A11 </t>
  </si>
  <si>
    <t>Figure A12</t>
  </si>
  <si>
    <t>Figure A13</t>
  </si>
  <si>
    <t>Figure A14</t>
  </si>
  <si>
    <t>Figure A15</t>
  </si>
  <si>
    <t>Figure A16</t>
  </si>
  <si>
    <t>Figure A17</t>
  </si>
  <si>
    <t>Figure A18</t>
  </si>
  <si>
    <t>Figure A19</t>
  </si>
  <si>
    <t>Figure A20</t>
  </si>
  <si>
    <t>Figure A21</t>
  </si>
  <si>
    <t>Figure A22</t>
  </si>
  <si>
    <t>Figure A23</t>
  </si>
  <si>
    <t>Figure A24</t>
  </si>
  <si>
    <t>Figure A25</t>
  </si>
  <si>
    <t>Figure A26</t>
  </si>
  <si>
    <t>Figure A27</t>
  </si>
  <si>
    <t>Figure A28</t>
  </si>
  <si>
    <t>Figure A29</t>
  </si>
  <si>
    <t>Figure A30</t>
  </si>
  <si>
    <t>Figure A31</t>
  </si>
  <si>
    <t>Figure A32</t>
  </si>
  <si>
    <t>Figure A33</t>
  </si>
  <si>
    <t>Figure A34</t>
  </si>
  <si>
    <t>Figure A35</t>
  </si>
  <si>
    <t>Figure A36</t>
  </si>
  <si>
    <t>Return to list of tables and figures</t>
  </si>
  <si>
    <t>Figures source data</t>
  </si>
  <si>
    <t xml:space="preserve">  Internet network - VoIP lines</t>
  </si>
  <si>
    <t>Source: CZSO calculations based on Czech Telecommunication Office data</t>
  </si>
  <si>
    <t xml:space="preserve"> Per 100 inhabitants</t>
  </si>
  <si>
    <t xml:space="preserve"> Fixed LTE</t>
  </si>
  <si>
    <t xml:space="preserve"> Other</t>
  </si>
  <si>
    <t xml:space="preserve"> Fibre (FTTH/B)</t>
  </si>
  <si>
    <t xml:space="preserve"> Fibre</t>
  </si>
  <si>
    <t xml:space="preserve">Source: International Telecommunication Union </t>
  </si>
  <si>
    <t xml:space="preserve">  Domestic calls, total</t>
  </si>
  <si>
    <t>Table A5 Fixed broadband subscriptions in Czechia</t>
  </si>
  <si>
    <t>Fixed LTE</t>
  </si>
  <si>
    <t>Source: CZSO calculations based on European Commission data</t>
  </si>
  <si>
    <t>* Further information can be found at: www.dnssec.cz or www.nic.cz/ipv6.</t>
  </si>
  <si>
    <t xml:space="preserve">  Czechia</t>
  </si>
  <si>
    <t xml:space="preserve">  Slovakia</t>
  </si>
  <si>
    <t xml:space="preserve">  Germany</t>
  </si>
  <si>
    <t xml:space="preserve">  United States of America</t>
  </si>
  <si>
    <t xml:space="preserve">  other countries</t>
  </si>
  <si>
    <t>Source: CZSO calculations based on CZ.NIC data</t>
  </si>
  <si>
    <t>thousands</t>
  </si>
  <si>
    <t>** Machine-to-Machine (M2M) includes SIM cards designed exclusively for wireless communication between machines, devices and systems without human intervention.</t>
  </si>
  <si>
    <t>Luxembourg</t>
  </si>
  <si>
    <t xml:space="preserve"> domains protected by DNSSEC</t>
  </si>
  <si>
    <t xml:space="preserve"> IPv6 or (IPv6+IPv4) domains</t>
  </si>
  <si>
    <t>* The EU average excludes Denmark, Finland and Latvia.</t>
  </si>
  <si>
    <t>to same mobile network</t>
  </si>
  <si>
    <t>to other mobile networks</t>
  </si>
  <si>
    <t>to fixed networks</t>
  </si>
  <si>
    <r>
      <t xml:space="preserve">Figure A13 Domestic mobile telephone traffic </t>
    </r>
    <r>
      <rPr>
        <sz val="7.5"/>
        <rFont val="Arial CE"/>
        <charset val="238"/>
      </rPr>
      <t>(minutes)</t>
    </r>
  </si>
  <si>
    <t xml:space="preserve">Figure A14 Domestic mobile telephone traffic by destination </t>
  </si>
  <si>
    <t xml:space="preserve"> to fixed 
networks</t>
  </si>
  <si>
    <t xml:space="preserve"> to same mobile
network</t>
  </si>
  <si>
    <t xml:space="preserve"> to other mobile
networks</t>
  </si>
  <si>
    <t xml:space="preserve"> FTTH/B</t>
  </si>
  <si>
    <t xml:space="preserve">  domains protected by DNSSEC</t>
  </si>
  <si>
    <t xml:space="preserve">  domains using IPv6 or IPv6+IPv4 protocol</t>
  </si>
  <si>
    <t>Table A9 Domains under Top Level Domain .CZ in Czechia</t>
  </si>
  <si>
    <t>Figure A34 Domains under Top Level Domain .CZ</t>
  </si>
  <si>
    <t xml:space="preserve">Table A1 </t>
  </si>
  <si>
    <t>Table A2</t>
  </si>
  <si>
    <t>Table A3</t>
  </si>
  <si>
    <t>Table A4</t>
  </si>
  <si>
    <t>Table A5</t>
  </si>
  <si>
    <t>Table A6</t>
  </si>
  <si>
    <t>Table A7</t>
  </si>
  <si>
    <t>Table A8</t>
  </si>
  <si>
    <t>Table A9</t>
  </si>
  <si>
    <r>
      <t xml:space="preserve">Figure A33 Monthly mobile broadband internet traffic 
in EU countries </t>
    </r>
    <r>
      <rPr>
        <sz val="7.5"/>
        <rFont val="Arial CE"/>
        <charset val="238"/>
      </rPr>
      <t>(GB per 1 inhabitant)</t>
    </r>
  </si>
  <si>
    <t>Fixed WiFi</t>
  </si>
  <si>
    <t xml:space="preserve"> Fixed WiFi</t>
  </si>
  <si>
    <r>
      <t xml:space="preserve">Figure A9 Domestic fixed telephone traffic </t>
    </r>
    <r>
      <rPr>
        <sz val="7.5"/>
        <rFont val="Arial CE"/>
        <charset val="238"/>
      </rPr>
      <t>(minutes)</t>
    </r>
  </si>
  <si>
    <t>Fixed broadband subscriptions in Czechia</t>
  </si>
  <si>
    <t>Domains under Top Level Domain .CZ in Czechia</t>
  </si>
  <si>
    <t xml:space="preserve">Fixed telephone traffic in Czechia </t>
  </si>
  <si>
    <t xml:space="preserve">Mobile telephone traffic in Czechia </t>
  </si>
  <si>
    <t>Domestic fixed telephone traffic in Czechia</t>
  </si>
  <si>
    <t xml:space="preserve">Fixed telephone traffic in Czechia by technology </t>
  </si>
  <si>
    <t xml:space="preserve">Domestic mobile telephone traffic in Czechia by destination </t>
  </si>
  <si>
    <t>Fixed broadband subscriptions in EU countries (per 100 inhabitants)</t>
  </si>
  <si>
    <t>Fixed broadband subscriptions in EU countries by technology</t>
  </si>
  <si>
    <t xml:space="preserve"> total M2M subscriptions</t>
  </si>
  <si>
    <r>
      <t xml:space="preserve">Figure A19 Fixed broadband subscriptions in EU countries; 
2019 </t>
    </r>
    <r>
      <rPr>
        <sz val="7.5"/>
        <rFont val="Arial CE"/>
        <charset val="238"/>
      </rPr>
      <t>(per 100 inhabitants)</t>
    </r>
  </si>
  <si>
    <t>Figure A20 Fixed broadband subscriptions in EU countries 
by technology; 2019</t>
  </si>
  <si>
    <t>Subscriber type</t>
  </si>
  <si>
    <t>Network technology and subscriber type</t>
  </si>
  <si>
    <t>Thousand</t>
  </si>
  <si>
    <t xml:space="preserve">  Switched network - analogue PSTN lines</t>
  </si>
  <si>
    <t>Tab. A1 Fixed telephone voice subscriptions in Czechia</t>
  </si>
  <si>
    <r>
      <t xml:space="preserve">Figure A1 Fixed telephone voice subscriptions </t>
    </r>
    <r>
      <rPr>
        <sz val="7.5"/>
        <rFont val="Arial CE"/>
        <charset val="238"/>
      </rPr>
      <t>(PSTN only)</t>
    </r>
  </si>
  <si>
    <t>Table A2 Mobile telephone voice subscriptions in Czechia</t>
  </si>
  <si>
    <t>Subscription type</t>
  </si>
  <si>
    <t xml:space="preserve">  Postpaid</t>
  </si>
  <si>
    <t xml:space="preserve">  Prepaid</t>
  </si>
  <si>
    <t xml:space="preserve"> Postpaid</t>
  </si>
  <si>
    <t xml:space="preserve"> Prepaid</t>
  </si>
  <si>
    <r>
      <t xml:space="preserve">Figure A6 Active SIM cards by subscription type </t>
    </r>
    <r>
      <rPr>
        <sz val="7.5"/>
        <rFont val="Arial CE"/>
        <charset val="238"/>
      </rPr>
      <t>(million)</t>
    </r>
  </si>
  <si>
    <r>
      <t xml:space="preserve">Figure A7 M2M subscriptions** </t>
    </r>
    <r>
      <rPr>
        <sz val="7.5"/>
        <rFont val="Arial CE"/>
        <charset val="238"/>
      </rPr>
      <t>(thousand)</t>
    </r>
  </si>
  <si>
    <r>
      <t xml:space="preserve">Figure A2 Analogue PSTN lines by subscriber type </t>
    </r>
    <r>
      <rPr>
        <sz val="7.5"/>
        <rFont val="Arial CE"/>
        <charset val="238"/>
      </rPr>
      <t>(million)</t>
    </r>
  </si>
  <si>
    <r>
      <t xml:space="preserve">Figure A3 VoIP lines by subscriber type </t>
    </r>
    <r>
      <rPr>
        <sz val="7.5"/>
        <rFont val="Arial CE"/>
        <charset val="238"/>
      </rPr>
      <t>(thousand)</t>
    </r>
  </si>
  <si>
    <t xml:space="preserve">Table A3 Fixed telephone traffic in Czechia </t>
  </si>
  <si>
    <t>Technology</t>
  </si>
  <si>
    <t>Destination</t>
  </si>
  <si>
    <t xml:space="preserve"> Fixed-to-fixed telephone traffic</t>
  </si>
  <si>
    <t xml:space="preserve"> Fixed-to-mobile telephone traffic</t>
  </si>
  <si>
    <r>
      <t>Table A4 Mobile telephone traffic in Czechia</t>
    </r>
    <r>
      <rPr>
        <sz val="7.5"/>
        <rFont val="Arial CE"/>
        <charset val="238"/>
      </rPr>
      <t xml:space="preserve"> </t>
    </r>
  </si>
  <si>
    <t xml:space="preserve">  Switched network - calls made from PSTN lines</t>
  </si>
  <si>
    <t xml:space="preserve">  Internet network - calls made from VoIP lines</t>
  </si>
  <si>
    <t>Figure A17 Fixed broadband subscriptions</t>
  </si>
  <si>
    <t>Connection speed*</t>
  </si>
  <si>
    <t>Subscriber type*</t>
  </si>
  <si>
    <t>Access and technology type</t>
  </si>
  <si>
    <t>* excludes fixed LTE data for the years 2017 and 2018</t>
  </si>
  <si>
    <r>
      <t xml:space="preserve">Figure A18 Fixed broadband subscriptions by technology </t>
    </r>
    <r>
      <rPr>
        <sz val="7.5"/>
        <rFont val="Arial CE"/>
        <charset val="238"/>
      </rPr>
      <t>(thousand)</t>
    </r>
  </si>
  <si>
    <t xml:space="preserve">  Household - residential subscriptions</t>
  </si>
  <si>
    <t>Household - residential lines</t>
  </si>
  <si>
    <t xml:space="preserve"> Household (residential lines)</t>
  </si>
  <si>
    <t xml:space="preserve">  Individual - residential subscriptions</t>
  </si>
  <si>
    <t xml:space="preserve">  Household - calls made from residential lines</t>
  </si>
  <si>
    <r>
      <t xml:space="preserve">Figure A15 International mobile telephone traffic </t>
    </r>
    <r>
      <rPr>
        <sz val="7.5"/>
        <rFont val="Arial CE"/>
        <charset val="238"/>
      </rPr>
      <t>(minutes)</t>
    </r>
  </si>
  <si>
    <t xml:space="preserve"> Million</t>
  </si>
  <si>
    <t xml:space="preserve"> Billion</t>
  </si>
  <si>
    <t xml:space="preserve"> Per inhabitant</t>
  </si>
  <si>
    <t xml:space="preserve"> Thousand</t>
  </si>
  <si>
    <t>Per active data SIM card (in MB)</t>
  </si>
  <si>
    <r>
      <t xml:space="preserve">  International calls</t>
    </r>
    <r>
      <rPr>
        <sz val="6.5"/>
        <rFont val="Arial CE"/>
        <charset val="238"/>
      </rPr>
      <t xml:space="preserve"> (incl. outbound roaming)</t>
    </r>
  </si>
  <si>
    <t>Source: CZSO calculations based on ITU data</t>
  </si>
  <si>
    <t xml:space="preserve">DSL </t>
  </si>
  <si>
    <t xml:space="preserve">  Wired fixed access, total</t>
  </si>
  <si>
    <t xml:space="preserve">  Wireless fixed access, total</t>
  </si>
  <si>
    <t xml:space="preserve">Fixed WiFi </t>
  </si>
  <si>
    <t>Cable and Fibre</t>
  </si>
  <si>
    <t xml:space="preserve"> DSL </t>
  </si>
  <si>
    <t xml:space="preserve"> Cable </t>
  </si>
  <si>
    <t xml:space="preserve"> DSL, total</t>
  </si>
  <si>
    <t xml:space="preserve"> Cable</t>
  </si>
  <si>
    <t xml:space="preserve"> Cable and Fibre</t>
  </si>
  <si>
    <t xml:space="preserve"> DSL</t>
  </si>
  <si>
    <t>Table A6 Wired fixed broadband subscriptions in Czechia</t>
  </si>
  <si>
    <t>Network and technology type</t>
  </si>
  <si>
    <t xml:space="preserve">  Fixed telephone network, total</t>
  </si>
  <si>
    <t xml:space="preserve">  Optical network, total</t>
  </si>
  <si>
    <t xml:space="preserve">  Cable network (CATV)</t>
  </si>
  <si>
    <t xml:space="preserve">VDSL </t>
  </si>
  <si>
    <t>Figure A21 Wired fixed broadband subscriptions</t>
  </si>
  <si>
    <r>
      <t>Figure A22 Wired fixed broadband subscriptions by technology</t>
    </r>
    <r>
      <rPr>
        <sz val="7.5"/>
        <rFont val="Arial CE"/>
        <charset val="238"/>
      </rPr>
      <t xml:space="preserve"> (thousand)</t>
    </r>
  </si>
  <si>
    <r>
      <t>Figure A23 Wired fixed broadband subscriptions in EU countries by technology; 2019</t>
    </r>
    <r>
      <rPr>
        <sz val="7.5"/>
        <rFont val="Arial CE"/>
        <charset val="238"/>
      </rPr>
      <t xml:space="preserve"> (per 100 inhabitants)</t>
    </r>
  </si>
  <si>
    <t>DSL</t>
  </si>
  <si>
    <t>Cable (CATV)</t>
  </si>
  <si>
    <t>Fibre (FTTH/B)</t>
  </si>
  <si>
    <r>
      <t xml:space="preserve">Figure A31 Average monthly mobile data consumption 
</t>
    </r>
    <r>
      <rPr>
        <sz val="7.5"/>
        <rFont val="Arial CE"/>
        <charset val="238"/>
      </rPr>
      <t>(MB per active SIM card with data services)</t>
    </r>
  </si>
  <si>
    <t xml:space="preserve">  Household - residential customers</t>
  </si>
  <si>
    <t xml:space="preserve">  Organization - business customers</t>
  </si>
  <si>
    <t xml:space="preserve">  Organization - calls made from business lines</t>
  </si>
  <si>
    <t xml:space="preserve">  Organization - business subscriptions</t>
  </si>
  <si>
    <t>Organization - business lines</t>
  </si>
  <si>
    <t xml:space="preserve"> Organization (business lines)</t>
  </si>
  <si>
    <t>Fixed-to-Fixed</t>
  </si>
  <si>
    <t>Fixed-to-Mobile</t>
  </si>
  <si>
    <r>
      <t xml:space="preserve">  International calls</t>
    </r>
    <r>
      <rPr>
        <sz val="6.5"/>
        <rFont val="Arial CE"/>
        <charset val="238"/>
      </rPr>
      <t xml:space="preserve"> (fixed-to-international)</t>
    </r>
  </si>
  <si>
    <t xml:space="preserve">  Domestic outgoing calls, total</t>
  </si>
  <si>
    <r>
      <t>Figure A5 Mobile telephone voice subscriptions</t>
    </r>
    <r>
      <rPr>
        <sz val="7.5"/>
        <rFont val="Arial CE"/>
        <charset val="238"/>
      </rPr>
      <t xml:space="preserve"> 
(active SIM cards used for voice services)</t>
    </r>
  </si>
  <si>
    <r>
      <t xml:space="preserve">Total - </t>
    </r>
    <r>
      <rPr>
        <b/>
        <sz val="6.5"/>
        <rFont val="Arial CE"/>
        <charset val="238"/>
      </rPr>
      <t>active SIM cards used for 
voice services</t>
    </r>
  </si>
  <si>
    <r>
      <t xml:space="preserve">Figure A8 Mobile telephone voice subscriptions 
in EU countries </t>
    </r>
    <r>
      <rPr>
        <sz val="7.5"/>
        <rFont val="Arial CE"/>
        <charset val="238"/>
      </rPr>
      <t>(per 100 inhabitants)</t>
    </r>
  </si>
  <si>
    <r>
      <t xml:space="preserve">Figure A4 Fixed telephone voice subscriptions 
in EU countries </t>
    </r>
    <r>
      <rPr>
        <sz val="7.5"/>
        <rFont val="Arial CE"/>
        <charset val="238"/>
      </rPr>
      <t>(per 100 inhabitants)</t>
    </r>
  </si>
  <si>
    <t>Outgoing calls from the fixed network in million minutes</t>
  </si>
  <si>
    <t xml:space="preserve">Total </t>
  </si>
  <si>
    <r>
      <t xml:space="preserve">Figure A10 Fixed telephone traffic by technology 
</t>
    </r>
    <r>
      <rPr>
        <sz val="7.5"/>
        <rFont val="Arial CE"/>
        <charset val="238"/>
      </rPr>
      <t>(outgoing calls in billion minutes)</t>
    </r>
  </si>
  <si>
    <r>
      <t xml:space="preserve">Figure A11 Domestic fixed telephone traffic by network </t>
    </r>
    <r>
      <rPr>
        <sz val="7.5"/>
        <rFont val="Arial CE"/>
        <charset val="238"/>
      </rPr>
      <t>(outgoing called minutes per one inhabitant)</t>
    </r>
  </si>
  <si>
    <t xml:space="preserve"> Calls made from PSTN lines</t>
  </si>
  <si>
    <t xml:space="preserve"> Calls made from VoIP lines</t>
  </si>
  <si>
    <r>
      <t xml:space="preserve">Figure A12 Domestic fixed telephone traffic in EU countries </t>
    </r>
    <r>
      <rPr>
        <sz val="7.5"/>
        <rFont val="Arial CE"/>
        <charset val="238"/>
      </rPr>
      <t>(outgoing called minutes per one inhabitant)</t>
    </r>
  </si>
  <si>
    <t>Outgoing calls from the mobile network in million minutes</t>
  </si>
  <si>
    <t xml:space="preserve">  Individual - calls from residential subscript.</t>
  </si>
  <si>
    <t xml:space="preserve">  Organization - calls from business subscript.</t>
  </si>
  <si>
    <r>
      <t xml:space="preserve">Figure A16 Domestic mobile telephone traffic in EU countries </t>
    </r>
    <r>
      <rPr>
        <sz val="7.5"/>
        <rFont val="Arial CE"/>
        <charset val="238"/>
      </rPr>
      <t>(outgoing called minutes per one inhabitant)</t>
    </r>
  </si>
  <si>
    <r>
      <t xml:space="preserve">Speed </t>
    </r>
    <r>
      <rPr>
        <sz val="6.3"/>
        <rFont val="Arial CE"/>
        <charset val="238"/>
      </rPr>
      <t>(advertised download speed)</t>
    </r>
  </si>
  <si>
    <t>Table A7 Fixed broadband subscriptions in Czechia by advertised download connection speed; 2019</t>
  </si>
  <si>
    <r>
      <t xml:space="preserve">Figure A26 Fixed broadband subscriptions by technology and advertised download connection speed </t>
    </r>
    <r>
      <rPr>
        <sz val="7.5"/>
        <rFont val="Arial CE"/>
        <charset val="238"/>
      </rPr>
      <t>(thousands; %)</t>
    </r>
  </si>
  <si>
    <t>Figure A24 Fixed broadband subscriptions with advertised download connection speed equal to or above 30 Mbit/s</t>
  </si>
  <si>
    <t>Figure A29 Mobile voice and data broadband subscriptions</t>
  </si>
  <si>
    <t>Total - active SIM cards used for 
voice and data services*</t>
  </si>
  <si>
    <t xml:space="preserve">  Ad-hoc access (prepaid and pay-per use)</t>
  </si>
  <si>
    <t xml:space="preserve">  Permanent access (monthly plans/tariffs)</t>
  </si>
  <si>
    <r>
      <t xml:space="preserve">Figure A30 Mobile voice and data broadband subscriptions with permanent access </t>
    </r>
    <r>
      <rPr>
        <sz val="7.5"/>
        <rFont val="Arial CE"/>
        <charset val="238"/>
      </rPr>
      <t>(monthly plans/tariffs)</t>
    </r>
  </si>
  <si>
    <t>Table A8 Mobile voice and data broadband subscriptions 
in Czechia</t>
  </si>
  <si>
    <r>
      <t xml:space="preserve">Figure A35 Registered and revoked .CZ domains </t>
    </r>
    <r>
      <rPr>
        <sz val="7"/>
        <rFont val="Arial CE"/>
        <charset val="238"/>
      </rPr>
      <t>(thousand)</t>
    </r>
  </si>
  <si>
    <r>
      <t xml:space="preserve">Figure A36 Domains .CZ protected by DNSSEC and using IPv6 protocol </t>
    </r>
    <r>
      <rPr>
        <sz val="7.5"/>
        <rFont val="Arial CE"/>
        <charset val="238"/>
      </rPr>
      <t>(thousand)</t>
    </r>
  </si>
  <si>
    <t xml:space="preserve"> Registered</t>
  </si>
  <si>
    <t xml:space="preserve"> Revoked</t>
  </si>
  <si>
    <r>
      <t>Domain type</t>
    </r>
    <r>
      <rPr>
        <sz val="6.5"/>
        <rFont val="Arial CE"/>
        <charset val="238"/>
      </rPr>
      <t>*</t>
    </r>
  </si>
  <si>
    <t>Registrant's country</t>
  </si>
  <si>
    <r>
      <t xml:space="preserve">Figure A27 Fixed broadband subscriptions in EU countries with download speed 30 Mbit/s and more; June 2019 
</t>
    </r>
    <r>
      <rPr>
        <sz val="7.5"/>
        <rFont val="Arial CE"/>
        <family val="2"/>
        <charset val="238"/>
      </rPr>
      <t>(per 100 inhabitants)</t>
    </r>
  </si>
  <si>
    <r>
      <t xml:space="preserve">Figure A28 Fixed broadband subscriptions in EU countries with download speed 100 Mbit/s and more; June 2019 
</t>
    </r>
    <r>
      <rPr>
        <sz val="7.5"/>
        <rFont val="Arial CE"/>
        <charset val="238"/>
      </rPr>
      <t>(per 100 inhabitants)</t>
    </r>
  </si>
  <si>
    <t>* Refers to subscriptions that allow access to the open Internet and in which data services are contracted together with voice services (mobile voice and data plans) or as an add-on package to a voice plan. These are typically smartphone-based subscriptions with voice &amp; data services used in the same terminal.</t>
  </si>
  <si>
    <r>
      <t xml:space="preserve">Figure A32 Mobile voice and data broadband subscriptions 
in EU countries; 2019 </t>
    </r>
    <r>
      <rPr>
        <sz val="7.5"/>
        <rFont val="Arial CE"/>
        <charset val="238"/>
      </rPr>
      <t>(per 100 inhabitants)</t>
    </r>
  </si>
  <si>
    <t>Fixed telephone voice subscriptions in Czechia</t>
  </si>
  <si>
    <t>Mobile telephone voice subscriptions in Czechia</t>
  </si>
  <si>
    <t>Wired fixed broadband subscriptions in Czechia</t>
  </si>
  <si>
    <t>Fixed broadband subscriptions in Czechia by advertised download connection speed</t>
  </si>
  <si>
    <t>Mobile voice and data broadband subscriptions in Czechia</t>
  </si>
  <si>
    <t>Fixed telephone voice subscriptions in EU countries (per 100 inhabitants)</t>
  </si>
  <si>
    <t>Mobile telephone voice subscriptions in EU countries (per 100 inhabitants)</t>
  </si>
  <si>
    <t>Domestic fixed telephone traffic in EU countries (outgoing called minutes per one inhabitant)</t>
  </si>
  <si>
    <t>Domestic mobile telephone traffic in EU countries (outgoing called minutes per one inhabitant)</t>
  </si>
  <si>
    <t>Wired fixed broadband subscriptions in EU countries by technology (per 100 inhabitants)</t>
  </si>
  <si>
    <t>Figure A25 Fixed broadband subscriptions by advertised download connection speed</t>
  </si>
  <si>
    <t>Fixed broadband subscriptions in EU countries with download speed 30 Mbit/s and more (per 100 inhabitants)</t>
  </si>
  <si>
    <t>Fixed broadband subscriptions in EU countries with download speed 100 Mbit/s and more (per 100 inhabitants)</t>
  </si>
  <si>
    <t>Mobile voice and data broadband subscriptions in EU countries (per 100 inhabitants)</t>
  </si>
  <si>
    <t>Monthly mobile broadband internet traffic in EU countries (GB per 1 inhabitant)</t>
  </si>
  <si>
    <t>Domains under Top Level Domain .CZ</t>
  </si>
  <si>
    <t>Registered and revoked .CZ domains</t>
  </si>
  <si>
    <t>Domains .CZ protected by DNSSEC and using IPv6 protocol</t>
  </si>
  <si>
    <t>Fixed telephone voice subscriptions (PSTN only) in Czechia</t>
  </si>
  <si>
    <t>Analogue PSTN lines in Czechia by subscriber type</t>
  </si>
  <si>
    <t>VoIP lines in Czechia by subscriber type</t>
  </si>
  <si>
    <t>Mobile telephone voice subscriptions (active SIM cards used for voice services) in Czechia</t>
  </si>
  <si>
    <t>Active SIM cards in Czechia by subscription type</t>
  </si>
  <si>
    <t>M2M subscriptions in Czechia</t>
  </si>
  <si>
    <t xml:space="preserve">Domestic fixed telephone traffic in Czechia by network </t>
  </si>
  <si>
    <t>Domestic mobile telephone traffic in Czechia</t>
  </si>
  <si>
    <t>International mobile telephone traffic in Czechia</t>
  </si>
  <si>
    <t>Fixed broadband subscriptions in Czechia by technology</t>
  </si>
  <si>
    <t>Wired fixed broadband subscriptions in Czechia by technology</t>
  </si>
  <si>
    <t>Fixed broadband subscriptions with advertised download connection speed equal to or above 30 Mbit/s in Czechia</t>
  </si>
  <si>
    <t>Fixed broadband subscriptions in Czechia by technology and advertised download connection speed</t>
  </si>
  <si>
    <t>Mobile voice and data broadband subscriptions with permanent access (monthly plans/tariffs) in Czechia</t>
  </si>
  <si>
    <t>Average monthly mobile data consumption (MB per active SIM card with data services) in 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</si>
</sst>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#,##0\ &quot;Kč&quot;;\-#,##0\ &quot;Kč&quot;"/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_"/>
    <numFmt numFmtId="168" formatCode="###0__"/>
    <numFmt numFmtId="169" formatCode="#,##0.0"/>
    <numFmt numFmtId="170" formatCode="#,##0.0__"/>
    <numFmt numFmtId="171" formatCode="_(* #,##0.00_);_(* \(#,##0.00\);_(* &quot;-&quot;??_);_(@_)"/>
    <numFmt numFmtId="172" formatCode="0_)"/>
    <numFmt numFmtId="173" formatCode="#,##0__;\-\ #,##0__;* "/>
    <numFmt numFmtId="174" formatCode="#,##0.00\ &quot;Kčs&quot;;\-#,##0.00\ &quot;Kčs&quot;"/>
    <numFmt numFmtId="175" formatCode="#,##0\ &quot;Kčs&quot;;\-#,##0\ &quot;Kčs&quot;"/>
    <numFmt numFmtId="176" formatCode="mmmm\ d\,\ yyyy"/>
    <numFmt numFmtId="177" formatCode="#,##0.0__;\-\ #,##0.0__;* "/>
    <numFmt numFmtId="178" formatCode="#,##0.00__;\-\ #,##0.00__;* "/>
    <numFmt numFmtId="179" formatCode="\$#,##0\ ;\(\$#,##0\)"/>
    <numFmt numFmtId="180" formatCode="#,##0.000"/>
    <numFmt numFmtId="181" formatCode="_(* #,##0_);_(* \(#,##0\);_(* &quot;-&quot;_);_(@_)"/>
    <numFmt numFmtId="182" formatCode="_-* #,##0.00\ _T_L_-;\-* #,##0.00\ _T_L_-;_-* &quot;-&quot;??\ _T_L_-;_-@_-"/>
    <numFmt numFmtId="183" formatCode="_ * #,##0.00_ ;_ * \-#,##0.00_ ;_ * &quot;-&quot;??_ ;_ @_ "/>
    <numFmt numFmtId="184" formatCode="####"/>
    <numFmt numFmtId="185" formatCode="General_)"/>
    <numFmt numFmtId="186" formatCode="_ * #\ ##0;_ * \(#\ ##0\);_ * &quot;-&quot;;_ @_ "/>
  </numFmts>
  <fonts count="26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b/>
      <sz val="9"/>
      <color rgb="FFC00000"/>
      <name val="Arial CE"/>
      <charset val="238"/>
    </font>
    <font>
      <b/>
      <sz val="9"/>
      <color rgb="FFC0000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u/>
      <sz val="7.5"/>
      <color indexed="12"/>
      <name val="Arial CE"/>
      <charset val="238"/>
    </font>
    <font>
      <i/>
      <sz val="6.5"/>
      <color rgb="FF0070C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8"/>
      <color rgb="FFFF0000"/>
      <name val="Arial CE"/>
      <family val="2"/>
      <charset val="238"/>
    </font>
    <font>
      <b/>
      <sz val="7.5"/>
      <name val="Arial CE"/>
      <charset val="238"/>
    </font>
    <font>
      <sz val="7"/>
      <color rgb="FFFF0000"/>
      <name val="Arial CE"/>
      <family val="2"/>
      <charset val="238"/>
    </font>
    <font>
      <b/>
      <sz val="6.5"/>
      <color rgb="FF006AB4"/>
      <name val="Arial CE"/>
      <charset val="238"/>
    </font>
    <font>
      <sz val="6.5"/>
      <color rgb="FF006AB4"/>
      <name val="Arial CE"/>
      <family val="2"/>
      <charset val="238"/>
    </font>
    <font>
      <b/>
      <sz val="6.5"/>
      <color rgb="FF006AB4"/>
      <name val="Arial CE"/>
      <family val="2"/>
      <charset val="238"/>
    </font>
    <font>
      <i/>
      <sz val="6.5"/>
      <color rgb="FF0070C0"/>
      <name val="Arial CE"/>
      <charset val="238"/>
    </font>
    <font>
      <sz val="6"/>
      <color rgb="FFFF0000"/>
      <name val="Arial CE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.5"/>
      <color rgb="FF006AB4"/>
      <name val="Arial CE"/>
      <charset val="238"/>
    </font>
    <font>
      <sz val="9"/>
      <color rgb="FF7030A0"/>
      <name val="Arial CE"/>
      <charset val="238"/>
    </font>
    <font>
      <i/>
      <sz val="7"/>
      <name val="Arial CE"/>
      <charset val="238"/>
    </font>
    <font>
      <sz val="10"/>
      <color rgb="FFFF0000"/>
      <name val="Arial"/>
      <family val="2"/>
      <charset val="238"/>
    </font>
    <font>
      <b/>
      <sz val="7"/>
      <name val="Arial CE"/>
      <charset val="238"/>
    </font>
    <font>
      <sz val="6.5"/>
      <color rgb="FFFF0000"/>
      <name val="Arial CE"/>
      <family val="2"/>
      <charset val="238"/>
    </font>
    <font>
      <b/>
      <sz val="6.5"/>
      <color rgb="FF00206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6.5"/>
      <color rgb="FFFF0000"/>
      <name val="Arial"/>
      <family val="2"/>
    </font>
    <font>
      <b/>
      <sz val="6.5"/>
      <color theme="0" tint="-0.14999847407452621"/>
      <name val="Arial CE"/>
      <charset val="238"/>
    </font>
    <font>
      <sz val="6.5"/>
      <color theme="0" tint="-0.14999847407452621"/>
      <name val="Arial CE"/>
      <charset val="238"/>
    </font>
    <font>
      <i/>
      <sz val="6.5"/>
      <color theme="0" tint="-0.14999847407452621"/>
      <name val="Arial CE"/>
      <charset val="238"/>
    </font>
    <font>
      <sz val="6.5"/>
      <color theme="0" tint="-4.9989318521683403E-2"/>
      <name val="Arial CE"/>
      <family val="2"/>
      <charset val="238"/>
    </font>
    <font>
      <sz val="6.5"/>
      <color theme="0" tint="-0.14999847407452621"/>
      <name val="Arial CE"/>
      <family val="2"/>
      <charset val="238"/>
    </font>
    <font>
      <b/>
      <sz val="6.5"/>
      <color theme="0" tint="-0.14999847407452621"/>
      <name val="Arial CE"/>
      <family val="2"/>
      <charset val="238"/>
    </font>
    <font>
      <b/>
      <sz val="7.1"/>
      <name val="Arial CE"/>
      <family val="2"/>
      <charset val="238"/>
    </font>
    <font>
      <sz val="6.4"/>
      <name val="Arial CE"/>
      <family val="2"/>
      <charset val="238"/>
    </font>
    <font>
      <b/>
      <u/>
      <sz val="6.5"/>
      <color rgb="FF0070C0"/>
      <name val="Arial CE"/>
      <charset val="238"/>
    </font>
    <font>
      <i/>
      <sz val="6.5"/>
      <color rgb="FF006AB4"/>
      <name val="Arial CE"/>
      <family val="2"/>
      <charset val="238"/>
    </font>
    <font>
      <b/>
      <sz val="7.5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u/>
      <sz val="8"/>
      <color indexed="12"/>
      <name val="Arial CE"/>
      <charset val="238"/>
    </font>
    <font>
      <u/>
      <sz val="7.5"/>
      <color theme="10"/>
      <name val="Arial CE"/>
      <charset val="238"/>
    </font>
    <font>
      <i/>
      <sz val="6.5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6.3"/>
      <name val="Arial CE"/>
      <charset val="238"/>
    </font>
    <font>
      <sz val="7"/>
      <name val="Arial CE"/>
      <charset val="238"/>
    </font>
    <font>
      <sz val="7.5"/>
      <name val="Arial CE"/>
      <family val="2"/>
      <charset val="238"/>
    </font>
    <font>
      <sz val="6.3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</borders>
  <cellStyleXfs count="47585">
    <xf numFmtId="0" fontId="0" fillId="0" borderId="0"/>
    <xf numFmtId="171" fontId="3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7" fillId="0" borderId="0" applyFont="0" applyFill="0" applyBorder="0" applyAlignment="0" applyProtection="0"/>
    <xf numFmtId="0" fontId="16" fillId="0" borderId="0"/>
    <xf numFmtId="0" fontId="17" fillId="0" borderId="0"/>
    <xf numFmtId="165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" fillId="0" borderId="0"/>
    <xf numFmtId="0" fontId="15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171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35" fillId="0" borderId="0"/>
    <xf numFmtId="0" fontId="35" fillId="0" borderId="0"/>
    <xf numFmtId="0" fontId="60" fillId="0" borderId="0"/>
    <xf numFmtId="0" fontId="17" fillId="0" borderId="0"/>
    <xf numFmtId="0" fontId="35" fillId="0" borderId="0"/>
    <xf numFmtId="0" fontId="95" fillId="33" borderId="0" applyNumberFormat="0" applyBorder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173" fontId="17" fillId="0" borderId="0" applyFont="0" applyFill="0" applyBorder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169" fontId="38" fillId="0" borderId="0" applyFill="0" applyBorder="0" applyAlignment="0" applyProtection="0"/>
    <xf numFmtId="3" fontId="38" fillId="0" borderId="0" applyFill="0" applyBorder="0" applyAlignment="0" applyProtection="0"/>
    <xf numFmtId="174" fontId="38" fillId="0" borderId="0" applyFill="0" applyBorder="0" applyAlignment="0" applyProtection="0"/>
    <xf numFmtId="175" fontId="38" fillId="0" borderId="0" applyFill="0" applyBorder="0" applyAlignment="0" applyProtection="0"/>
    <xf numFmtId="176" fontId="38" fillId="0" borderId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55" borderId="0" applyFont="0" applyFill="0" applyBorder="0" applyAlignment="0" applyProtection="0"/>
    <xf numFmtId="177" fontId="17" fillId="0" borderId="0" applyFont="0" applyFill="0" applyBorder="0" applyAlignment="0" applyProtection="0">
      <alignment horizontal="right"/>
    </xf>
    <xf numFmtId="178" fontId="17" fillId="0" borderId="24" applyFont="0" applyFill="0" applyBorder="0" applyProtection="0">
      <alignment horizontal="right"/>
    </xf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55" borderId="0" applyFont="0" applyFill="0" applyBorder="0" applyAlignment="0" applyProtection="0"/>
    <xf numFmtId="2" fontId="3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7" fillId="0" borderId="0" applyFont="0" applyFill="0" applyBorder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9" fontId="17" fillId="55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0" fontId="38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55" borderId="0" applyFont="0" applyFill="0" applyBorder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91" fillId="0" borderId="0">
      <alignment horizontal="left" wrapText="1"/>
    </xf>
    <xf numFmtId="0" fontId="92" fillId="0" borderId="0">
      <alignment horizontal="left" wrapText="1"/>
    </xf>
    <xf numFmtId="0" fontId="93" fillId="0" borderId="0">
      <alignment horizontal="right" wrapText="1"/>
    </xf>
    <xf numFmtId="0" fontId="94" fillId="0" borderId="0" applyFont="0">
      <alignment horizontal="left" wrapText="1" indent="3"/>
    </xf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5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5" borderId="0" applyNumberFormat="0" applyFill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38" fillId="0" borderId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4" fillId="0" borderId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38" fillId="0" borderId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109" fillId="50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wrapText="1"/>
    </xf>
    <xf numFmtId="0" fontId="112" fillId="0" borderId="0"/>
    <xf numFmtId="0" fontId="113" fillId="0" borderId="0"/>
    <xf numFmtId="0" fontId="113" fillId="0" borderId="0"/>
    <xf numFmtId="0" fontId="14" fillId="0" borderId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3" fillId="0" borderId="0"/>
    <xf numFmtId="0" fontId="29" fillId="0" borderId="0"/>
    <xf numFmtId="0" fontId="37" fillId="0" borderId="0"/>
    <xf numFmtId="0" fontId="29" fillId="0" borderId="0"/>
    <xf numFmtId="165" fontId="17" fillId="0" borderId="0" applyFont="0" applyFill="0" applyBorder="0" applyAlignment="0" applyProtection="0"/>
    <xf numFmtId="0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3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3" fillId="3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3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3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3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3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3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3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4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3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3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3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36" borderId="0" applyNumberFormat="0" applyBorder="0" applyAlignment="0" applyProtection="0"/>
    <xf numFmtId="0" fontId="114" fillId="39" borderId="0" applyNumberFormat="0" applyBorder="0" applyAlignment="0" applyProtection="0"/>
    <xf numFmtId="0" fontId="114" fillId="4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5" fillId="43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15" fillId="4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15" fillId="4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15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15" fillId="4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6" fillId="43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46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54" borderId="0" applyNumberFormat="0" applyBorder="0" applyAlignment="0" applyProtection="0"/>
    <xf numFmtId="0" fontId="117" fillId="34" borderId="0" applyNumberFormat="0" applyBorder="0" applyAlignment="0" applyProtection="0"/>
    <xf numFmtId="0" fontId="118" fillId="50" borderId="2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19" fillId="0" borderId="15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171" fontId="1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35" borderId="0" applyNumberFormat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47" borderId="16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29" fillId="3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30" fillId="38" borderId="2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1" fillId="47" borderId="16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2" fillId="0" borderId="21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3" fillId="0" borderId="1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34" fillId="0" borderId="1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35" fillId="0" borderId="19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6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37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72" fontId="58" fillId="0" borderId="0"/>
    <xf numFmtId="0" fontId="35" fillId="0" borderId="0"/>
    <xf numFmtId="0" fontId="138" fillId="0" borderId="0"/>
    <xf numFmtId="0" fontId="138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0" borderId="0"/>
    <xf numFmtId="0" fontId="6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1" borderId="0" applyNumberFormat="0" applyBorder="0" applyAlignment="0" applyProtection="0"/>
    <xf numFmtId="0" fontId="17" fillId="0" borderId="0"/>
    <xf numFmtId="0" fontId="17" fillId="0" borderId="0"/>
    <xf numFmtId="0" fontId="79" fillId="0" borderId="0" applyNumberFormat="0" applyFill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5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3" fillId="0" borderId="21" applyNumberFormat="0" applyFill="0" applyAlignment="0" applyProtection="0"/>
    <xf numFmtId="0" fontId="60" fillId="49" borderId="20" applyNumberFormat="0" applyFont="0" applyAlignment="0" applyProtection="0"/>
    <xf numFmtId="0" fontId="35" fillId="0" borderId="0"/>
    <xf numFmtId="0" fontId="60" fillId="49" borderId="20" applyNumberFormat="0" applyFont="0" applyAlignment="0" applyProtection="0"/>
    <xf numFmtId="0" fontId="14" fillId="0" borderId="0"/>
    <xf numFmtId="0" fontId="14" fillId="0" borderId="0"/>
    <xf numFmtId="0" fontId="60" fillId="0" borderId="0"/>
    <xf numFmtId="0" fontId="35" fillId="0" borderId="0"/>
    <xf numFmtId="0" fontId="72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8" fillId="0" borderId="17" applyNumberFormat="0" applyFill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171" fontId="63" fillId="0" borderId="0" applyFon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7" fillId="0" borderId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49" borderId="20" applyNumberFormat="0" applyFont="0" applyAlignment="0" applyProtection="0"/>
    <xf numFmtId="0" fontId="140" fillId="50" borderId="23" applyNumberForma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17" fillId="49" borderId="20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9" fontId="1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2" fillId="0" borderId="2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3" fillId="3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15" applyNumberFormat="0" applyFill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147" fillId="38" borderId="22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148" fillId="50" borderId="22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149" fillId="50" borderId="23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15" fillId="5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15" fillId="5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39" fillId="0" borderId="0"/>
    <xf numFmtId="0" fontId="17" fillId="0" borderId="0"/>
    <xf numFmtId="0" fontId="3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60" fillId="33" borderId="0" applyNumberFormat="0" applyBorder="0" applyAlignment="0" applyProtection="0"/>
    <xf numFmtId="0" fontId="60" fillId="0" borderId="0"/>
    <xf numFmtId="0" fontId="60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6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0" borderId="0" applyNumberFormat="0" applyBorder="0" applyAlignment="0" applyProtection="0"/>
    <xf numFmtId="0" fontId="60" fillId="42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4" borderId="0" applyNumberFormat="0" applyBorder="0" applyAlignment="0" applyProtection="0"/>
    <xf numFmtId="0" fontId="60" fillId="42" borderId="0" applyNumberFormat="0" applyBorder="0" applyAlignment="0" applyProtection="0"/>
    <xf numFmtId="0" fontId="61" fillId="52" borderId="0" applyNumberFormat="0" applyBorder="0" applyAlignment="0" applyProtection="0"/>
    <xf numFmtId="0" fontId="69" fillId="0" borderId="18" applyNumberFormat="0" applyFill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6" fillId="34" borderId="0" applyNumberFormat="0" applyBorder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60" fillId="49" borderId="20" applyNumberFormat="0" applyFont="0" applyAlignment="0" applyProtection="0"/>
    <xf numFmtId="0" fontId="74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1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76" fillId="38" borderId="22" applyNumberFormat="0" applyAlignment="0" applyProtection="0"/>
    <xf numFmtId="0" fontId="66" fillId="34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1" fillId="46" borderId="0" applyNumberFormat="0" applyBorder="0" applyAlignment="0" applyProtection="0"/>
    <xf numFmtId="0" fontId="61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78" fillId="50" borderId="23" applyNumberFormat="0" applyAlignment="0" applyProtection="0"/>
    <xf numFmtId="0" fontId="74" fillId="35" borderId="0" applyNumberFormat="0" applyBorder="0" applyAlignment="0" applyProtection="0"/>
    <xf numFmtId="0" fontId="60" fillId="41" borderId="0" applyNumberFormat="0" applyBorder="0" applyAlignment="0" applyProtection="0"/>
    <xf numFmtId="0" fontId="61" fillId="54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8" fillId="50" borderId="23" applyNumberFormat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47" borderId="16" applyNumberFormat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77" fillId="50" borderId="22" applyNumberFormat="0" applyAlignment="0" applyProtection="0"/>
    <xf numFmtId="0" fontId="73" fillId="0" borderId="21" applyNumberFormat="0" applyFill="0" applyAlignment="0" applyProtection="0"/>
    <xf numFmtId="0" fontId="61" fillId="40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0" fillId="39" borderId="0" applyNumberFormat="0" applyBorder="0" applyAlignment="0" applyProtection="0"/>
    <xf numFmtId="0" fontId="61" fillId="46" borderId="0" applyNumberFormat="0" applyBorder="0" applyAlignment="0" applyProtection="0"/>
    <xf numFmtId="0" fontId="61" fillId="51" borderId="0" applyNumberFormat="0" applyBorder="0" applyAlignment="0" applyProtection="0"/>
    <xf numFmtId="0" fontId="60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34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72" fillId="48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3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76" fillId="38" borderId="22" applyNumberFormat="0" applyAlignment="0" applyProtection="0"/>
    <xf numFmtId="0" fontId="61" fillId="44" borderId="0" applyNumberFormat="0" applyBorder="0" applyAlignment="0" applyProtection="0"/>
    <xf numFmtId="0" fontId="60" fillId="34" borderId="0" applyNumberFormat="0" applyBorder="0" applyAlignment="0" applyProtection="0"/>
    <xf numFmtId="0" fontId="60" fillId="40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61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42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60" fillId="49" borderId="20" applyNumberFormat="0" applyFont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1" fillId="46" borderId="0" applyNumberFormat="0" applyBorder="0" applyAlignment="0" applyProtection="0"/>
    <xf numFmtId="0" fontId="67" fillId="47" borderId="16" applyNumberFormat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73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0" fillId="42" borderId="0" applyNumberFormat="0" applyBorder="0" applyAlignment="0" applyProtection="0"/>
    <xf numFmtId="0" fontId="69" fillId="0" borderId="18" applyNumberFormat="0" applyFill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0" fillId="34" borderId="0" applyNumberFormat="0" applyBorder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61" fillId="54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6" borderId="0" applyNumberFormat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61" fillId="51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9" fillId="0" borderId="18" applyNumberFormat="0" applyFill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0" fillId="33" borderId="0" applyNumberFormat="0" applyBorder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8" fillId="0" borderId="17" applyNumberFormat="0" applyFill="0" applyAlignment="0" applyProtection="0"/>
    <xf numFmtId="0" fontId="61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78" fillId="50" borderId="23" applyNumberFormat="0" applyAlignment="0" applyProtection="0"/>
    <xf numFmtId="0" fontId="61" fillId="46" borderId="0" applyNumberFormat="0" applyBorder="0" applyAlignment="0" applyProtection="0"/>
    <xf numFmtId="0" fontId="69" fillId="0" borderId="18" applyNumberFormat="0" applyFill="0" applyAlignment="0" applyProtection="0"/>
    <xf numFmtId="0" fontId="60" fillId="39" borderId="0" applyNumberFormat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0" fillId="38" borderId="0" applyNumberFormat="0" applyBorder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1" fillId="43" borderId="0" applyNumberFormat="0" applyBorder="0" applyAlignment="0" applyProtection="0"/>
    <xf numFmtId="0" fontId="60" fillId="49" borderId="20" applyNumberFormat="0" applyFont="0" applyAlignment="0" applyProtection="0"/>
    <xf numFmtId="0" fontId="61" fillId="43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67" fillId="47" borderId="16" applyNumberFormat="0" applyAlignment="0" applyProtection="0"/>
    <xf numFmtId="0" fontId="60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8" fillId="50" borderId="23" applyNumberFormat="0" applyAlignment="0" applyProtection="0"/>
    <xf numFmtId="0" fontId="69" fillId="0" borderId="18" applyNumberFormat="0" applyFill="0" applyAlignment="0" applyProtection="0"/>
    <xf numFmtId="0" fontId="60" fillId="38" borderId="0" applyNumberFormat="0" applyBorder="0" applyAlignment="0" applyProtection="0"/>
    <xf numFmtId="0" fontId="68" fillId="0" borderId="17" applyNumberFormat="0" applyFill="0" applyAlignment="0" applyProtection="0"/>
    <xf numFmtId="0" fontId="73" fillId="0" borderId="21" applyNumberFormat="0" applyFill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4" fillId="35" borderId="0" applyNumberFormat="0" applyBorder="0" applyAlignment="0" applyProtection="0"/>
    <xf numFmtId="0" fontId="61" fillId="44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72" fillId="48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70" fillId="0" borderId="19" applyNumberFormat="0" applyFill="0" applyAlignment="0" applyProtection="0"/>
    <xf numFmtId="0" fontId="76" fillId="38" borderId="22" applyNumberFormat="0" applyAlignment="0" applyProtection="0"/>
    <xf numFmtId="0" fontId="61" fillId="53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76" fillId="38" borderId="22" applyNumberFormat="0" applyAlignment="0" applyProtection="0"/>
    <xf numFmtId="0" fontId="61" fillId="45" borderId="0" applyNumberFormat="0" applyBorder="0" applyAlignment="0" applyProtection="0"/>
    <xf numFmtId="0" fontId="77" fillId="50" borderId="22" applyNumberFormat="0" applyAlignment="0" applyProtection="0"/>
    <xf numFmtId="0" fontId="67" fillId="47" borderId="16" applyNumberFormat="0" applyAlignment="0" applyProtection="0"/>
    <xf numFmtId="0" fontId="78" fillId="50" borderId="23" applyNumberFormat="0" applyAlignment="0" applyProtection="0"/>
    <xf numFmtId="0" fontId="61" fillId="52" borderId="0" applyNumberFormat="0" applyBorder="0" applyAlignment="0" applyProtection="0"/>
    <xf numFmtId="0" fontId="74" fillId="3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6" fillId="34" borderId="0" applyNumberFormat="0" applyBorder="0" applyAlignment="0" applyProtection="0"/>
    <xf numFmtId="0" fontId="61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60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8" fillId="0" borderId="17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68" fillId="0" borderId="17" applyNumberFormat="0" applyFill="0" applyAlignment="0" applyProtection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17" fillId="0" borderId="0"/>
    <xf numFmtId="0" fontId="17" fillId="0" borderId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3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17" fillId="49" borderId="20" applyNumberFormat="0" applyFont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6" fillId="34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37" fillId="0" borderId="0"/>
    <xf numFmtId="0" fontId="37" fillId="0" borderId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35" fillId="0" borderId="0"/>
    <xf numFmtId="0" fontId="35" fillId="0" borderId="0"/>
    <xf numFmtId="0" fontId="60" fillId="0" borderId="0"/>
    <xf numFmtId="0" fontId="61" fillId="45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3" fillId="0" borderId="0"/>
    <xf numFmtId="0" fontId="17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55" fillId="56" borderId="0"/>
    <xf numFmtId="0" fontId="155" fillId="56" borderId="25"/>
    <xf numFmtId="0" fontId="155" fillId="56" borderId="0"/>
    <xf numFmtId="3" fontId="156" fillId="0" borderId="0" applyFont="0" applyFill="0" applyBorder="0" applyAlignment="0" applyProtection="0"/>
    <xf numFmtId="4" fontId="155" fillId="56" borderId="0"/>
    <xf numFmtId="3" fontId="155" fillId="56" borderId="0"/>
    <xf numFmtId="5" fontId="156" fillId="0" borderId="0" applyFont="0" applyFill="0" applyBorder="0" applyAlignment="0" applyProtection="0"/>
    <xf numFmtId="7" fontId="155" fillId="56" borderId="0"/>
    <xf numFmtId="5" fontId="155" fillId="56" borderId="0"/>
    <xf numFmtId="2" fontId="155" fillId="56" borderId="0"/>
    <xf numFmtId="0" fontId="157" fillId="56" borderId="0"/>
    <xf numFmtId="0" fontId="158" fillId="56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0" fillId="0" borderId="0"/>
    <xf numFmtId="0" fontId="16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9" applyNumberFormat="0" applyAlignment="0" applyProtection="0"/>
    <xf numFmtId="0" fontId="48" fillId="9" borderId="10" applyNumberFormat="0" applyAlignment="0" applyProtection="0"/>
    <xf numFmtId="0" fontId="49" fillId="9" borderId="9" applyNumberFormat="0" applyAlignment="0" applyProtection="0"/>
    <xf numFmtId="0" fontId="50" fillId="0" borderId="11" applyNumberFormat="0" applyFill="0" applyAlignment="0" applyProtection="0"/>
    <xf numFmtId="0" fontId="51" fillId="10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5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5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0" borderId="0"/>
    <xf numFmtId="0" fontId="8" fillId="0" borderId="0"/>
    <xf numFmtId="0" fontId="8" fillId="11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11" borderId="13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39" fillId="0" borderId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0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8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7" fillId="0" borderId="0"/>
    <xf numFmtId="0" fontId="3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182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139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35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0" fillId="0" borderId="0"/>
    <xf numFmtId="0" fontId="180" fillId="0" borderId="0"/>
    <xf numFmtId="0" fontId="83" fillId="0" borderId="0"/>
    <xf numFmtId="0" fontId="37" fillId="0" borderId="0"/>
    <xf numFmtId="0" fontId="37" fillId="0" borderId="0"/>
    <xf numFmtId="0" fontId="180" fillId="0" borderId="0"/>
    <xf numFmtId="0" fontId="38" fillId="0" borderId="0"/>
    <xf numFmtId="0" fontId="139" fillId="0" borderId="0"/>
    <xf numFmtId="0" fontId="38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39" fillId="0" borderId="0"/>
    <xf numFmtId="0" fontId="180" fillId="0" borderId="0"/>
    <xf numFmtId="0" fontId="18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/>
    <xf numFmtId="0" fontId="182" fillId="0" borderId="0"/>
    <xf numFmtId="0" fontId="7" fillId="0" borderId="0"/>
    <xf numFmtId="0" fontId="182" fillId="0" borderId="0"/>
    <xf numFmtId="0" fontId="139" fillId="0" borderId="0"/>
    <xf numFmtId="0" fontId="139" fillId="0" borderId="0"/>
    <xf numFmtId="0" fontId="139" fillId="0" borderId="0"/>
    <xf numFmtId="0" fontId="7" fillId="0" borderId="0"/>
    <xf numFmtId="0" fontId="182" fillId="0" borderId="0"/>
    <xf numFmtId="0" fontId="139" fillId="0" borderId="0"/>
    <xf numFmtId="0" fontId="7" fillId="0" borderId="0"/>
    <xf numFmtId="165" fontId="17" fillId="0" borderId="0" applyFont="0" applyFill="0" applyBorder="0" applyAlignment="0" applyProtection="0"/>
    <xf numFmtId="0" fontId="6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193" fillId="0" borderId="0"/>
    <xf numFmtId="0" fontId="34" fillId="0" borderId="0"/>
    <xf numFmtId="0" fontId="34" fillId="0" borderId="0"/>
    <xf numFmtId="0" fontId="194" fillId="0" borderId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6" fillId="43" borderId="0" applyNumberFormat="0" applyBorder="0" applyAlignment="0" applyProtection="0"/>
    <xf numFmtId="0" fontId="210" fillId="15" borderId="0" applyNumberFormat="0" applyBorder="0" applyAlignment="0" applyProtection="0"/>
    <xf numFmtId="0" fontId="116" fillId="40" borderId="0" applyNumberFormat="0" applyBorder="0" applyAlignment="0" applyProtection="0"/>
    <xf numFmtId="0" fontId="210" fillId="19" borderId="0" applyNumberFormat="0" applyBorder="0" applyAlignment="0" applyProtection="0"/>
    <xf numFmtId="0" fontId="116" fillId="41" borderId="0" applyNumberFormat="0" applyBorder="0" applyAlignment="0" applyProtection="0"/>
    <xf numFmtId="0" fontId="210" fillId="22" borderId="0" applyNumberFormat="0" applyBorder="0" applyAlignment="0" applyProtection="0"/>
    <xf numFmtId="0" fontId="116" fillId="44" borderId="0" applyNumberFormat="0" applyBorder="0" applyAlignment="0" applyProtection="0"/>
    <xf numFmtId="0" fontId="210" fillId="25" borderId="0" applyNumberFormat="0" applyBorder="0" applyAlignment="0" applyProtection="0"/>
    <xf numFmtId="0" fontId="116" fillId="45" borderId="0" applyNumberFormat="0" applyBorder="0" applyAlignment="0" applyProtection="0"/>
    <xf numFmtId="0" fontId="210" fillId="29" borderId="0" applyNumberFormat="0" applyBorder="0" applyAlignment="0" applyProtection="0"/>
    <xf numFmtId="0" fontId="116" fillId="46" borderId="0" applyNumberFormat="0" applyBorder="0" applyAlignment="0" applyProtection="0"/>
    <xf numFmtId="0" fontId="210" fillId="32" borderId="0" applyNumberFormat="0" applyBorder="0" applyAlignment="0" applyProtection="0"/>
    <xf numFmtId="0" fontId="116" fillId="51" borderId="0" applyNumberFormat="0" applyBorder="0" applyAlignment="0" applyProtection="0"/>
    <xf numFmtId="0" fontId="210" fillId="12" borderId="0" applyNumberFormat="0" applyBorder="0" applyAlignment="0" applyProtection="0"/>
    <xf numFmtId="0" fontId="116" fillId="52" borderId="0" applyNumberFormat="0" applyBorder="0" applyAlignment="0" applyProtection="0"/>
    <xf numFmtId="0" fontId="210" fillId="16" borderId="0" applyNumberFormat="0" applyBorder="0" applyAlignment="0" applyProtection="0"/>
    <xf numFmtId="0" fontId="116" fillId="53" borderId="0" applyNumberFormat="0" applyBorder="0" applyAlignment="0" applyProtection="0"/>
    <xf numFmtId="0" fontId="210" fillId="57" borderId="0" applyNumberFormat="0" applyBorder="0" applyAlignment="0" applyProtection="0"/>
    <xf numFmtId="0" fontId="116" fillId="44" borderId="0" applyNumberFormat="0" applyBorder="0" applyAlignment="0" applyProtection="0"/>
    <xf numFmtId="0" fontId="210" fillId="58" borderId="0" applyNumberFormat="0" applyBorder="0" applyAlignment="0" applyProtection="0"/>
    <xf numFmtId="0" fontId="116" fillId="45" borderId="0" applyNumberFormat="0" applyBorder="0" applyAlignment="0" applyProtection="0"/>
    <xf numFmtId="0" fontId="210" fillId="26" borderId="0" applyNumberFormat="0" applyBorder="0" applyAlignment="0" applyProtection="0"/>
    <xf numFmtId="0" fontId="116" fillId="54" borderId="0" applyNumberFormat="0" applyBorder="0" applyAlignment="0" applyProtection="0"/>
    <xf numFmtId="0" fontId="210" fillId="59" borderId="0" applyNumberFormat="0" applyBorder="0" applyAlignment="0" applyProtection="0"/>
    <xf numFmtId="0" fontId="117" fillId="34" borderId="0" applyNumberFormat="0" applyBorder="0" applyAlignment="0" applyProtection="0"/>
    <xf numFmtId="0" fontId="211" fillId="6" borderId="0" applyNumberFormat="0" applyBorder="0" applyAlignment="0" applyProtection="0"/>
    <xf numFmtId="0" fontId="118" fillId="50" borderId="22" applyNumberFormat="0" applyAlignment="0" applyProtection="0"/>
    <xf numFmtId="0" fontId="212" fillId="9" borderId="9" applyNumberFormat="0" applyAlignment="0" applyProtection="0"/>
    <xf numFmtId="0" fontId="128" fillId="47" borderId="16" applyNumberFormat="0" applyAlignment="0" applyProtection="0"/>
    <xf numFmtId="0" fontId="213" fillId="10" borderId="12" applyNumberFormat="0" applyAlignment="0" applyProtection="0"/>
    <xf numFmtId="41" fontId="195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/>
    <xf numFmtId="182" fontId="21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12" fillId="0" borderId="0" applyFont="0" applyFill="0" applyBorder="0" applyAlignment="0" applyProtection="0"/>
    <xf numFmtId="3" fontId="196" fillId="0" borderId="0">
      <alignment horizontal="right"/>
    </xf>
    <xf numFmtId="169" fontId="196" fillId="0" borderId="0">
      <alignment horizontal="right" vertical="top"/>
    </xf>
    <xf numFmtId="180" fontId="196" fillId="0" borderId="0">
      <alignment horizontal="right" vertical="top"/>
    </xf>
    <xf numFmtId="3" fontId="196" fillId="0" borderId="0">
      <alignment horizontal="right"/>
    </xf>
    <xf numFmtId="169" fontId="196" fillId="0" borderId="0">
      <alignment horizontal="right" vertical="top"/>
    </xf>
    <xf numFmtId="0" fontId="197" fillId="0" borderId="0">
      <protection locked="0"/>
    </xf>
    <xf numFmtId="0" fontId="197" fillId="0" borderId="0">
      <protection locked="0"/>
    </xf>
    <xf numFmtId="184" fontId="198" fillId="60" borderId="27"/>
    <xf numFmtId="184" fontId="198" fillId="60" borderId="27"/>
    <xf numFmtId="0" fontId="197" fillId="0" borderId="0">
      <protection locked="0"/>
    </xf>
    <xf numFmtId="0" fontId="120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97" fillId="0" borderId="0">
      <protection locked="0"/>
    </xf>
    <xf numFmtId="0" fontId="191" fillId="0" borderId="0" applyNumberFormat="0" applyFill="0" applyAlignment="0" applyProtection="0">
      <alignment horizontal="left"/>
    </xf>
    <xf numFmtId="40" fontId="199" fillId="0" borderId="0" applyNumberFormat="0" applyFill="0" applyBorder="0" applyAlignment="0" applyProtection="0">
      <alignment vertical="top" wrapText="1"/>
    </xf>
    <xf numFmtId="0" fontId="121" fillId="35" borderId="0" applyNumberFormat="0" applyBorder="0" applyAlignment="0" applyProtection="0"/>
    <xf numFmtId="0" fontId="216" fillId="5" borderId="0" applyNumberFormat="0" applyBorder="0" applyAlignment="0" applyProtection="0"/>
    <xf numFmtId="0" fontId="121" fillId="35" borderId="0" applyNumberFormat="0" applyBorder="0" applyAlignment="0" applyProtection="0"/>
    <xf numFmtId="0" fontId="200" fillId="0" borderId="0" applyNumberFormat="0" applyFill="0" applyAlignment="0" applyProtection="0"/>
    <xf numFmtId="0" fontId="217" fillId="0" borderId="6" applyNumberFormat="0" applyFill="0" applyAlignment="0" applyProtection="0"/>
    <xf numFmtId="0" fontId="217" fillId="0" borderId="6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218" fillId="0" borderId="7" applyNumberFormat="0" applyFill="0" applyAlignment="0" applyProtection="0"/>
    <xf numFmtId="0" fontId="218" fillId="0" borderId="7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219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01" fillId="0" borderId="0" applyNumberFormat="0" applyFill="0" applyBorder="0" applyAlignment="0" applyProtection="0">
      <alignment vertical="top"/>
      <protection locked="0"/>
    </xf>
    <xf numFmtId="0" fontId="130" fillId="38" borderId="22" applyNumberFormat="0" applyAlignment="0" applyProtection="0"/>
    <xf numFmtId="0" fontId="220" fillId="8" borderId="9" applyNumberFormat="0" applyAlignment="0" applyProtection="0"/>
    <xf numFmtId="0" fontId="132" fillId="0" borderId="21" applyNumberFormat="0" applyFill="0" applyAlignment="0" applyProtection="0"/>
    <xf numFmtId="0" fontId="221" fillId="0" borderId="11" applyNumberFormat="0" applyFill="0" applyAlignment="0" applyProtection="0"/>
    <xf numFmtId="0" fontId="136" fillId="48" borderId="0" applyNumberFormat="0" applyBorder="0" applyAlignment="0" applyProtection="0"/>
    <xf numFmtId="0" fontId="222" fillId="7" borderId="0" applyNumberFormat="0" applyBorder="0" applyAlignment="0" applyProtection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02" fillId="0" borderId="0" applyNumberFormat="0" applyAlignment="0" applyProtection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162" fillId="0" borderId="0"/>
    <xf numFmtId="0" fontId="34" fillId="0" borderId="0"/>
    <xf numFmtId="0" fontId="34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5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1" fontId="196" fillId="0" borderId="0">
      <alignment horizontal="right" vertical="top"/>
    </xf>
    <xf numFmtId="185" fontId="196" fillId="0" borderId="0">
      <alignment horizontal="right" vertical="top"/>
    </xf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1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14" fillId="11" borderId="13" applyNumberFormat="0" applyFont="0" applyAlignment="0" applyProtection="0"/>
    <xf numFmtId="186" fontId="203" fillId="0" borderId="0" applyNumberFormat="0" applyFill="0" applyBorder="0" applyAlignment="0" applyProtection="0">
      <alignment horizontal="right" vertical="top"/>
    </xf>
    <xf numFmtId="0" fontId="140" fillId="50" borderId="23" applyNumberFormat="0" applyAlignment="0" applyProtection="0"/>
    <xf numFmtId="0" fontId="224" fillId="9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191" fillId="0" borderId="26" applyNumberFormat="0" applyFill="0" applyAlignment="0" applyProtection="0"/>
    <xf numFmtId="0" fontId="191" fillId="0" borderId="28" applyNumberFormat="0" applyFill="0" applyAlignment="0" applyProtection="0"/>
    <xf numFmtId="0" fontId="192" fillId="0" borderId="28" applyNumberFormat="0" applyFill="0" applyAlignment="0" applyProtection="0"/>
    <xf numFmtId="0" fontId="205" fillId="0" borderId="0" applyNumberFormat="0" applyFill="0" applyBorder="0" applyAlignment="0" applyProtection="0">
      <alignment vertical="top"/>
      <protection locked="0"/>
    </xf>
    <xf numFmtId="185" fontId="202" fillId="0" borderId="0" applyNumberFormat="0" applyBorder="0" applyAlignment="0"/>
    <xf numFmtId="185" fontId="202" fillId="0" borderId="0" applyNumberFormat="0" applyBorder="0" applyAlignment="0"/>
    <xf numFmtId="0" fontId="206" fillId="0" borderId="0"/>
    <xf numFmtId="0" fontId="17" fillId="0" borderId="0"/>
    <xf numFmtId="0" fontId="34" fillId="0" borderId="0"/>
    <xf numFmtId="0" fontId="34" fillId="0" borderId="0"/>
    <xf numFmtId="0" fontId="114" fillId="0" borderId="0">
      <alignment vertical="top"/>
    </xf>
    <xf numFmtId="0" fontId="207" fillId="0" borderId="26" applyNumberFormat="0" applyFill="0" applyBorder="0" applyProtection="0">
      <alignment wrapText="1"/>
    </xf>
    <xf numFmtId="40" fontId="191" fillId="0" borderId="26" applyNumberFormat="0" applyFill="0" applyProtection="0">
      <alignment horizontal="left" indent="1"/>
    </xf>
    <xf numFmtId="0" fontId="191" fillId="0" borderId="28" applyNumberFormat="0" applyFill="0" applyAlignment="0" applyProtection="0"/>
    <xf numFmtId="0" fontId="14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14" applyNumberFormat="0" applyFill="0" applyAlignment="0" applyProtection="0"/>
    <xf numFmtId="0" fontId="226" fillId="0" borderId="14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183" fontId="162" fillId="0" borderId="0" applyFont="0" applyFill="0" applyBorder="0" applyAlignment="0" applyProtection="0"/>
    <xf numFmtId="171" fontId="34" fillId="0" borderId="0" applyFont="0" applyFill="0" applyBorder="0" applyAlignment="0" applyProtection="0"/>
    <xf numFmtId="183" fontId="112" fillId="0" borderId="0" applyFont="0" applyFill="0" applyBorder="0" applyAlignment="0" applyProtection="0"/>
    <xf numFmtId="171" fontId="208" fillId="0" borderId="0" applyFont="0" applyFill="0" applyBorder="0" applyAlignment="0" applyProtection="0"/>
    <xf numFmtId="171" fontId="20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04" fillId="0" borderId="0" applyFont="0" applyFill="0" applyBorder="0" applyAlignment="0" applyProtection="0"/>
    <xf numFmtId="0" fontId="209" fillId="0" borderId="0"/>
    <xf numFmtId="0" fontId="59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" fontId="196" fillId="0" borderId="0">
      <alignment vertical="top" wrapText="1"/>
    </xf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2" fillId="0" borderId="0"/>
    <xf numFmtId="0" fontId="162" fillId="0" borderId="0"/>
    <xf numFmtId="0" fontId="4" fillId="0" borderId="0"/>
    <xf numFmtId="0" fontId="3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08" fillId="0" borderId="0" applyFont="0" applyFill="0" applyBorder="0" applyAlignment="0" applyProtection="0"/>
    <xf numFmtId="165" fontId="20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162" fillId="0" borderId="0"/>
    <xf numFmtId="0" fontId="1" fillId="0" borderId="0"/>
    <xf numFmtId="0" fontId="1" fillId="0" borderId="0"/>
  </cellStyleXfs>
  <cellXfs count="440">
    <xf numFmtId="0" fontId="0" fillId="0" borderId="0" xfId="0"/>
    <xf numFmtId="3" fontId="18" fillId="0" borderId="0" xfId="0" applyNumberFormat="1" applyFont="1"/>
    <xf numFmtId="3" fontId="18" fillId="0" borderId="0" xfId="0" applyNumberFormat="1" applyFont="1" applyBorder="1"/>
    <xf numFmtId="3" fontId="20" fillId="0" borderId="0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/>
    <xf numFmtId="3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/>
    <xf numFmtId="3" fontId="23" fillId="0" borderId="0" xfId="0" applyNumberFormat="1" applyFont="1" applyBorder="1" applyAlignment="1">
      <alignment horizontal="left" indent="1"/>
    </xf>
    <xf numFmtId="3" fontId="24" fillId="0" borderId="0" xfId="0" applyNumberFormat="1" applyFont="1" applyFill="1" applyBorder="1"/>
    <xf numFmtId="1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Fill="1"/>
    <xf numFmtId="3" fontId="28" fillId="0" borderId="0" xfId="0" applyNumberFormat="1" applyFont="1" applyBorder="1"/>
    <xf numFmtId="3" fontId="18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21" fillId="0" borderId="0" xfId="0" applyNumberFormat="1" applyFont="1" applyFill="1" applyBorder="1"/>
    <xf numFmtId="167" fontId="23" fillId="0" borderId="1" xfId="0" applyNumberFormat="1" applyFont="1" applyBorder="1" applyAlignment="1"/>
    <xf numFmtId="167" fontId="24" fillId="0" borderId="1" xfId="0" applyNumberFormat="1" applyFont="1" applyBorder="1" applyAlignment="1"/>
    <xf numFmtId="167" fontId="24" fillId="0" borderId="1" xfId="0" applyNumberFormat="1" applyFont="1" applyBorder="1"/>
    <xf numFmtId="3" fontId="20" fillId="0" borderId="0" xfId="0" applyNumberFormat="1" applyFont="1" applyFill="1" applyBorder="1"/>
    <xf numFmtId="3" fontId="30" fillId="0" borderId="0" xfId="0" applyNumberFormat="1" applyFont="1" applyFill="1" applyBorder="1"/>
    <xf numFmtId="3" fontId="21" fillId="0" borderId="0" xfId="0" applyNumberFormat="1" applyFont="1" applyFill="1"/>
    <xf numFmtId="3" fontId="26" fillId="0" borderId="0" xfId="0" applyNumberFormat="1" applyFont="1" applyFill="1" applyBorder="1"/>
    <xf numFmtId="3" fontId="24" fillId="3" borderId="2" xfId="0" applyNumberFormat="1" applyFont="1" applyFill="1" applyBorder="1"/>
    <xf numFmtId="168" fontId="23" fillId="3" borderId="3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0" fontId="0" fillId="0" borderId="0" xfId="0" applyFill="1" applyAlignment="1"/>
    <xf numFmtId="3" fontId="24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/>
    </xf>
    <xf numFmtId="3" fontId="152" fillId="0" borderId="0" xfId="0" applyNumberFormat="1" applyFont="1" applyFill="1" applyBorder="1"/>
    <xf numFmtId="3" fontId="153" fillId="0" borderId="0" xfId="0" applyNumberFormat="1" applyFont="1" applyFill="1" applyBorder="1"/>
    <xf numFmtId="0" fontId="151" fillId="0" borderId="0" xfId="0" applyFont="1" applyFill="1" applyAlignment="1"/>
    <xf numFmtId="3" fontId="33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67" fontId="159" fillId="0" borderId="1" xfId="0" applyNumberFormat="1" applyFont="1" applyBorder="1" applyAlignment="1">
      <alignment horizontal="right"/>
    </xf>
    <xf numFmtId="3" fontId="26" fillId="0" borderId="0" xfId="0" applyNumberFormat="1" applyFont="1"/>
    <xf numFmtId="3" fontId="164" fillId="0" borderId="0" xfId="0" applyNumberFormat="1" applyFont="1" applyFill="1" applyBorder="1"/>
    <xf numFmtId="3" fontId="165" fillId="0" borderId="0" xfId="0" applyNumberFormat="1" applyFont="1" applyFill="1" applyBorder="1"/>
    <xf numFmtId="3" fontId="166" fillId="0" borderId="0" xfId="0" applyNumberFormat="1" applyFont="1" applyFill="1" applyBorder="1"/>
    <xf numFmtId="3" fontId="165" fillId="0" borderId="0" xfId="0" applyNumberFormat="1" applyFont="1" applyFill="1"/>
    <xf numFmtId="3" fontId="165" fillId="0" borderId="0" xfId="0" applyNumberFormat="1" applyFont="1"/>
    <xf numFmtId="169" fontId="165" fillId="0" borderId="0" xfId="0" applyNumberFormat="1" applyFont="1" applyFill="1"/>
    <xf numFmtId="3" fontId="164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7" fontId="159" fillId="0" borderId="1" xfId="0" applyNumberFormat="1" applyFont="1" applyBorder="1" applyAlignment="1"/>
    <xf numFmtId="167" fontId="24" fillId="0" borderId="5" xfId="0" applyNumberFormat="1" applyFont="1" applyBorder="1" applyAlignment="1"/>
    <xf numFmtId="3" fontId="25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wrapText="1"/>
    </xf>
    <xf numFmtId="169" fontId="24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3" fontId="23" fillId="0" borderId="0" xfId="0" applyNumberFormat="1" applyFont="1" applyFill="1" applyBorder="1"/>
    <xf numFmtId="167" fontId="32" fillId="0" borderId="1" xfId="0" applyNumberFormat="1" applyFont="1" applyBorder="1" applyAlignment="1"/>
    <xf numFmtId="3" fontId="167" fillId="0" borderId="0" xfId="0" applyNumberFormat="1" applyFont="1" applyFill="1" applyBorder="1" applyAlignment="1">
      <alignment horizontal="center"/>
    </xf>
    <xf numFmtId="3" fontId="167" fillId="0" borderId="0" xfId="0" applyNumberFormat="1" applyFont="1" applyFill="1" applyBorder="1" applyAlignment="1">
      <alignment horizontal="center" wrapText="1"/>
    </xf>
    <xf numFmtId="3" fontId="167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3" fontId="169" fillId="0" borderId="0" xfId="0" applyNumberFormat="1" applyFont="1" applyFill="1" applyBorder="1"/>
    <xf numFmtId="0" fontId="168" fillId="0" borderId="0" xfId="0" applyFont="1" applyFill="1" applyBorder="1" applyAlignment="1">
      <alignment horizontal="center"/>
    </xf>
    <xf numFmtId="1" fontId="168" fillId="0" borderId="0" xfId="0" applyNumberFormat="1" applyFont="1" applyFill="1" applyBorder="1" applyAlignment="1">
      <alignment horizontal="center"/>
    </xf>
    <xf numFmtId="4" fontId="169" fillId="0" borderId="0" xfId="0" applyNumberFormat="1" applyFont="1" applyFill="1" applyBorder="1"/>
    <xf numFmtId="4" fontId="24" fillId="0" borderId="0" xfId="0" applyNumberFormat="1" applyFont="1" applyFill="1" applyBorder="1"/>
    <xf numFmtId="3" fontId="24" fillId="0" borderId="0" xfId="0" applyNumberFormat="1" applyFont="1" applyFill="1" applyBorder="1" applyAlignment="1"/>
    <xf numFmtId="169" fontId="169" fillId="0" borderId="0" xfId="0" applyNumberFormat="1" applyFont="1" applyFill="1" applyBorder="1"/>
    <xf numFmtId="167" fontId="24" fillId="0" borderId="0" xfId="0" applyNumberFormat="1" applyFont="1" applyBorder="1" applyAlignment="1">
      <alignment horizontal="right"/>
    </xf>
    <xf numFmtId="3" fontId="169" fillId="0" borderId="0" xfId="0" applyNumberFormat="1" applyFont="1" applyBorder="1"/>
    <xf numFmtId="0" fontId="0" fillId="0" borderId="0" xfId="0" applyAlignment="1"/>
    <xf numFmtId="3" fontId="67" fillId="0" borderId="0" xfId="0" applyNumberFormat="1" applyFont="1" applyFill="1" applyBorder="1" applyAlignment="1">
      <alignment horizontal="left" vertical="center"/>
    </xf>
    <xf numFmtId="0" fontId="17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0" fontId="173" fillId="3" borderId="0" xfId="0" applyFont="1" applyFill="1"/>
    <xf numFmtId="0" fontId="174" fillId="0" borderId="0" xfId="1461" applyFont="1" applyAlignment="1" applyProtection="1">
      <alignment horizontal="left" indent="1"/>
    </xf>
    <xf numFmtId="3" fontId="175" fillId="0" borderId="0" xfId="0" applyNumberFormat="1" applyFont="1" applyFill="1" applyBorder="1"/>
    <xf numFmtId="3" fontId="175" fillId="0" borderId="0" xfId="0" applyNumberFormat="1" applyFont="1" applyBorder="1"/>
    <xf numFmtId="3" fontId="175" fillId="0" borderId="0" xfId="0" applyNumberFormat="1" applyFont="1" applyBorder="1" applyAlignment="1"/>
    <xf numFmtId="3" fontId="22" fillId="0" borderId="0" xfId="0" applyNumberFormat="1" applyFont="1" applyBorder="1" applyAlignment="1"/>
    <xf numFmtId="3" fontId="175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176" fillId="0" borderId="0" xfId="0" applyNumberFormat="1" applyFont="1" applyBorder="1" applyAlignment="1"/>
    <xf numFmtId="0" fontId="0" fillId="0" borderId="0" xfId="0" applyFont="1" applyAlignment="1"/>
    <xf numFmtId="3" fontId="175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3" fontId="171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right"/>
    </xf>
    <xf numFmtId="0" fontId="168" fillId="0" borderId="0" xfId="0" applyNumberFormat="1" applyFont="1" applyFill="1" applyBorder="1" applyAlignment="1">
      <alignment horizontal="center"/>
    </xf>
    <xf numFmtId="4" fontId="168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/>
    <xf numFmtId="10" fontId="18" fillId="0" borderId="0" xfId="6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163" fillId="0" borderId="0" xfId="0" applyNumberFormat="1" applyFont="1" applyBorder="1" applyAlignment="1">
      <alignment horizontal="left"/>
    </xf>
    <xf numFmtId="167" fontId="159" fillId="0" borderId="1" xfId="0" applyNumberFormat="1" applyFont="1" applyBorder="1"/>
    <xf numFmtId="169" fontId="168" fillId="0" borderId="0" xfId="0" applyNumberFormat="1" applyFont="1" applyFill="1" applyBorder="1" applyAlignment="1">
      <alignment horizontal="right"/>
    </xf>
    <xf numFmtId="3" fontId="183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wrapText="1"/>
    </xf>
    <xf numFmtId="167" fontId="32" fillId="0" borderId="0" xfId="0" applyNumberFormat="1" applyFont="1" applyBorder="1" applyAlignment="1"/>
    <xf numFmtId="167" fontId="24" fillId="0" borderId="0" xfId="0" applyNumberFormat="1" applyFont="1" applyBorder="1"/>
    <xf numFmtId="3" fontId="184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85" fillId="0" borderId="0" xfId="0" applyNumberFormat="1" applyFont="1"/>
    <xf numFmtId="3" fontId="26" fillId="0" borderId="0" xfId="0" applyNumberFormat="1" applyFont="1" applyBorder="1" applyAlignment="1">
      <alignment vertical="top" wrapText="1"/>
    </xf>
    <xf numFmtId="0" fontId="188" fillId="0" borderId="0" xfId="0" applyNumberFormat="1" applyFont="1" applyFill="1" applyBorder="1" applyAlignment="1">
      <alignment horizontal="right"/>
    </xf>
    <xf numFmtId="49" fontId="188" fillId="0" borderId="0" xfId="0" applyNumberFormat="1" applyFont="1" applyFill="1" applyBorder="1" applyAlignment="1">
      <alignment horizontal="right"/>
    </xf>
    <xf numFmtId="165" fontId="18" fillId="0" borderId="0" xfId="46578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189" fillId="0" borderId="0" xfId="0" applyNumberFormat="1" applyFont="1" applyFill="1" applyBorder="1"/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left"/>
    </xf>
    <xf numFmtId="3" fontId="190" fillId="0" borderId="0" xfId="0" applyNumberFormat="1" applyFont="1"/>
    <xf numFmtId="3" fontId="26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/>
    <xf numFmtId="3" fontId="163" fillId="0" borderId="0" xfId="0" applyNumberFormat="1" applyFont="1" applyBorder="1" applyAlignment="1"/>
    <xf numFmtId="3" fontId="159" fillId="0" borderId="0" xfId="0" applyNumberFormat="1" applyFont="1" applyBorder="1" applyAlignment="1">
      <alignment horizontal="left"/>
    </xf>
    <xf numFmtId="3" fontId="187" fillId="0" borderId="0" xfId="0" applyNumberFormat="1" applyFont="1" applyFill="1" applyBorder="1"/>
    <xf numFmtId="167" fontId="23" fillId="0" borderId="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177" fillId="0" borderId="0" xfId="2" applyNumberFormat="1" applyFont="1" applyBorder="1" applyAlignment="1" applyProtection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0" fontId="18" fillId="0" borderId="0" xfId="6" applyNumberFormat="1" applyFont="1" applyFill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/>
    </xf>
    <xf numFmtId="3" fontId="228" fillId="0" borderId="0" xfId="0" applyNumberFormat="1" applyFont="1" applyFill="1" applyBorder="1"/>
    <xf numFmtId="3" fontId="2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/>
    <xf numFmtId="3" fontId="25" fillId="0" borderId="0" xfId="0" applyNumberFormat="1" applyFont="1" applyBorder="1" applyAlignment="1"/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 vertical="justify" wrapText="1"/>
    </xf>
    <xf numFmtId="3" fontId="36" fillId="0" borderId="0" xfId="0" applyNumberFormat="1" applyFont="1" applyAlignment="1"/>
    <xf numFmtId="3" fontId="19" fillId="4" borderId="0" xfId="0" applyNumberFormat="1" applyFont="1" applyFill="1" applyBorder="1" applyAlignment="1">
      <alignment horizontal="left" vertical="center"/>
    </xf>
    <xf numFmtId="3" fontId="25" fillId="0" borderId="0" xfId="0" applyNumberFormat="1" applyFont="1" applyBorder="1" applyAlignment="1">
      <alignment horizontal="right"/>
    </xf>
    <xf numFmtId="3" fontId="229" fillId="0" borderId="0" xfId="0" applyNumberFormat="1" applyFont="1" applyFill="1" applyAlignment="1">
      <alignment horizontal="center"/>
    </xf>
    <xf numFmtId="3" fontId="19" fillId="4" borderId="0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wrapText="1"/>
    </xf>
    <xf numFmtId="167" fontId="163" fillId="0" borderId="1" xfId="0" applyNumberFormat="1" applyFont="1" applyBorder="1" applyAlignment="1">
      <alignment horizontal="right"/>
    </xf>
    <xf numFmtId="167" fontId="23" fillId="0" borderId="1" xfId="0" applyNumberFormat="1" applyFont="1" applyBorder="1"/>
    <xf numFmtId="167" fontId="32" fillId="0" borderId="5" xfId="0" applyNumberFormat="1" applyFont="1" applyBorder="1"/>
    <xf numFmtId="3" fontId="25" fillId="0" borderId="0" xfId="0" applyNumberFormat="1" applyFont="1" applyBorder="1" applyAlignment="1">
      <alignment horizontal="right"/>
    </xf>
    <xf numFmtId="167" fontId="23" fillId="0" borderId="1" xfId="0" applyNumberFormat="1" applyFont="1" applyFill="1" applyBorder="1" applyAlignment="1"/>
    <xf numFmtId="167" fontId="24" fillId="0" borderId="1" xfId="0" applyNumberFormat="1" applyFont="1" applyFill="1" applyBorder="1" applyAlignment="1"/>
    <xf numFmtId="167" fontId="39" fillId="0" borderId="1" xfId="0" applyNumberFormat="1" applyFont="1" applyFill="1" applyBorder="1" applyAlignment="1"/>
    <xf numFmtId="3" fontId="231" fillId="0" borderId="0" xfId="8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 indent="1"/>
    </xf>
    <xf numFmtId="3" fontId="230" fillId="0" borderId="0" xfId="0" applyNumberFormat="1" applyFont="1" applyFill="1" applyBorder="1"/>
    <xf numFmtId="3" fontId="36" fillId="0" borderId="0" xfId="0" applyNumberFormat="1" applyFont="1" applyFill="1"/>
    <xf numFmtId="3" fontId="159" fillId="0" borderId="0" xfId="0" applyNumberFormat="1" applyFont="1" applyFill="1" applyBorder="1" applyAlignment="1">
      <alignment horizontal="left" wrapText="1"/>
    </xf>
    <xf numFmtId="3" fontId="233" fillId="0" borderId="0" xfId="0" applyNumberFormat="1" applyFont="1" applyFill="1" applyBorder="1"/>
    <xf numFmtId="3" fontId="168" fillId="0" borderId="0" xfId="0" applyNumberFormat="1" applyFont="1" applyBorder="1"/>
    <xf numFmtId="3" fontId="168" fillId="0" borderId="0" xfId="0" applyNumberFormat="1" applyFont="1" applyBorder="1" applyAlignment="1">
      <alignment wrapText="1"/>
    </xf>
    <xf numFmtId="3" fontId="169" fillId="0" borderId="0" xfId="0" applyNumberFormat="1" applyFont="1" applyBorder="1" applyAlignment="1">
      <alignment horizontal="left" wrapText="1" indent="1"/>
    </xf>
    <xf numFmtId="3" fontId="169" fillId="0" borderId="0" xfId="0" applyNumberFormat="1" applyFont="1" applyBorder="1" applyAlignment="1">
      <alignment horizontal="left" indent="1"/>
    </xf>
    <xf numFmtId="3" fontId="188" fillId="0" borderId="0" xfId="0" applyNumberFormat="1" applyFont="1" applyBorder="1"/>
    <xf numFmtId="3" fontId="188" fillId="0" borderId="0" xfId="0" applyNumberFormat="1" applyFont="1" applyFill="1" applyBorder="1"/>
    <xf numFmtId="3" fontId="186" fillId="0" borderId="0" xfId="0" applyNumberFormat="1" applyFont="1" applyBorder="1"/>
    <xf numFmtId="3" fontId="24" fillId="0" borderId="0" xfId="0" applyNumberFormat="1" applyFont="1" applyBorder="1" applyAlignment="1">
      <alignment wrapText="1"/>
    </xf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3" fontId="168" fillId="0" borderId="0" xfId="0" applyNumberFormat="1" applyFont="1" applyBorder="1" applyAlignment="1">
      <alignment horizontal="left" wrapText="1"/>
    </xf>
    <xf numFmtId="3" fontId="169" fillId="0" borderId="0" xfId="0" applyNumberFormat="1" applyFont="1" applyBorder="1" applyAlignment="1"/>
    <xf numFmtId="1" fontId="2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59" fillId="0" borderId="0" xfId="0" applyNumberFormat="1" applyFont="1" applyBorder="1" applyAlignment="1">
      <alignment horizontal="left" indent="1"/>
    </xf>
    <xf numFmtId="3" fontId="189" fillId="0" borderId="0" xfId="0" applyNumberFormat="1" applyFont="1" applyBorder="1" applyAlignment="1">
      <alignment horizontal="left" wrapText="1" indent="2"/>
    </xf>
    <xf numFmtId="3" fontId="19" fillId="4" borderId="0" xfId="0" applyNumberFormat="1" applyFont="1" applyFill="1" applyBorder="1" applyAlignment="1">
      <alignment horizontal="left" vertical="center"/>
    </xf>
    <xf numFmtId="3" fontId="234" fillId="0" borderId="0" xfId="0" applyNumberFormat="1" applyFont="1" applyBorder="1"/>
    <xf numFmtId="0" fontId="237" fillId="0" borderId="0" xfId="0" applyFont="1" applyFill="1" applyBorder="1" applyAlignment="1">
      <alignment horizontal="center"/>
    </xf>
    <xf numFmtId="3" fontId="233" fillId="0" borderId="0" xfId="0" applyNumberFormat="1" applyFont="1" applyBorder="1"/>
    <xf numFmtId="169" fontId="238" fillId="0" borderId="0" xfId="0" applyNumberFormat="1" applyFont="1" applyFill="1" applyBorder="1" applyAlignment="1">
      <alignment horizontal="right"/>
    </xf>
    <xf numFmtId="169" fontId="239" fillId="0" borderId="0" xfId="0" applyNumberFormat="1" applyFont="1" applyFill="1" applyBorder="1"/>
    <xf numFmtId="169" fontId="238" fillId="0" borderId="0" xfId="0" applyNumberFormat="1" applyFont="1" applyFill="1" applyBorder="1"/>
    <xf numFmtId="169" fontId="240" fillId="0" borderId="0" xfId="0" applyNumberFormat="1" applyFont="1" applyFill="1" applyBorder="1"/>
    <xf numFmtId="169" fontId="241" fillId="0" borderId="0" xfId="0" applyNumberFormat="1" applyFont="1" applyFill="1" applyBorder="1"/>
    <xf numFmtId="180" fontId="24" fillId="0" borderId="0" xfId="0" applyNumberFormat="1" applyFont="1" applyFill="1" applyBorder="1"/>
    <xf numFmtId="4" fontId="170" fillId="0" borderId="0" xfId="0" applyNumberFormat="1" applyFont="1" applyFill="1" applyBorder="1" applyAlignment="1">
      <alignment horizontal="right"/>
    </xf>
    <xf numFmtId="4" fontId="171" fillId="0" borderId="0" xfId="0" applyNumberFormat="1" applyFont="1" applyFill="1" applyBorder="1"/>
    <xf numFmtId="180" fontId="178" fillId="0" borderId="0" xfId="0" applyNumberFormat="1" applyFont="1" applyBorder="1"/>
    <xf numFmtId="180" fontId="178" fillId="0" borderId="0" xfId="0" applyNumberFormat="1" applyFont="1" applyFill="1" applyBorder="1"/>
    <xf numFmtId="180" fontId="239" fillId="0" borderId="0" xfId="0" applyNumberFormat="1" applyFont="1" applyFill="1" applyBorder="1"/>
    <xf numFmtId="4" fontId="242" fillId="0" borderId="0" xfId="0" applyNumberFormat="1" applyFont="1" applyFill="1" applyBorder="1"/>
    <xf numFmtId="169" fontId="169" fillId="0" borderId="0" xfId="0" applyNumberFormat="1" applyFont="1" applyFill="1" applyBorder="1" applyAlignment="1">
      <alignment horizontal="right"/>
    </xf>
    <xf numFmtId="169" fontId="189" fillId="0" borderId="0" xfId="0" applyNumberFormat="1" applyFont="1" applyFill="1" applyBorder="1" applyAlignment="1">
      <alignment horizontal="right"/>
    </xf>
    <xf numFmtId="4" fontId="243" fillId="0" borderId="0" xfId="0" applyNumberFormat="1" applyFont="1" applyFill="1" applyBorder="1" applyAlignment="1">
      <alignment horizontal="right"/>
    </xf>
    <xf numFmtId="3" fontId="241" fillId="0" borderId="0" xfId="0" applyNumberFormat="1" applyFont="1" applyFill="1" applyBorder="1"/>
    <xf numFmtId="3" fontId="244" fillId="0" borderId="0" xfId="0" applyNumberFormat="1" applyFont="1" applyFill="1" applyBorder="1" applyAlignment="1">
      <alignment horizontal="center" wrapText="1"/>
    </xf>
    <xf numFmtId="3" fontId="228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 wrapText="1"/>
    </xf>
    <xf numFmtId="167" fontId="24" fillId="0" borderId="1" xfId="0" applyNumberFormat="1" applyFont="1" applyBorder="1" applyAlignment="1">
      <alignment horizontal="right" indent="1"/>
    </xf>
    <xf numFmtId="3" fontId="23" fillId="0" borderId="32" xfId="0" applyNumberFormat="1" applyFont="1" applyBorder="1" applyAlignment="1">
      <alignment horizontal="left"/>
    </xf>
    <xf numFmtId="3" fontId="171" fillId="0" borderId="0" xfId="0" applyNumberFormat="1" applyFont="1" applyFill="1" applyBorder="1" applyAlignment="1">
      <alignment horizontal="right"/>
    </xf>
    <xf numFmtId="167" fontId="159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left" indent="1"/>
    </xf>
    <xf numFmtId="167" fontId="32" fillId="0" borderId="1" xfId="0" applyNumberFormat="1" applyFont="1" applyBorder="1" applyAlignment="1">
      <alignment horizontal="right"/>
    </xf>
    <xf numFmtId="167" fontId="32" fillId="0" borderId="5" xfId="0" applyNumberFormat="1" applyFont="1" applyBorder="1" applyAlignment="1">
      <alignment horizontal="right"/>
    </xf>
    <xf numFmtId="3" fontId="159" fillId="0" borderId="4" xfId="0" applyNumberFormat="1" applyFont="1" applyBorder="1" applyAlignment="1">
      <alignment horizontal="left"/>
    </xf>
    <xf numFmtId="167" fontId="159" fillId="0" borderId="5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3" fontId="241" fillId="0" borderId="0" xfId="0" applyNumberFormat="1" applyFont="1" applyFill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167" fontId="159" fillId="0" borderId="5" xfId="0" applyNumberFormat="1" applyFont="1" applyBorder="1" applyAlignment="1">
      <alignment horizontal="right" indent="1"/>
    </xf>
    <xf numFmtId="180" fontId="247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/>
    <xf numFmtId="167" fontId="24" fillId="0" borderId="1" xfId="0" applyNumberFormat="1" applyFont="1" applyFill="1" applyBorder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/>
    </xf>
    <xf numFmtId="3" fontId="32" fillId="0" borderId="32" xfId="0" applyNumberFormat="1" applyFont="1" applyBorder="1" applyAlignment="1">
      <alignment horizontal="left"/>
    </xf>
    <xf numFmtId="169" fontId="240" fillId="0" borderId="0" xfId="0" applyNumberFormat="1" applyFont="1" applyFill="1" applyBorder="1" applyAlignment="1">
      <alignment horizontal="right"/>
    </xf>
    <xf numFmtId="167" fontId="32" fillId="0" borderId="1" xfId="0" applyNumberFormat="1" applyFont="1" applyFill="1" applyBorder="1"/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168" fontId="23" fillId="3" borderId="29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167" fontId="159" fillId="0" borderId="5" xfId="0" applyNumberFormat="1" applyFont="1" applyFill="1" applyBorder="1"/>
    <xf numFmtId="167" fontId="159" fillId="0" borderId="5" xfId="0" applyNumberFormat="1" applyFont="1" applyBorder="1"/>
    <xf numFmtId="3" fontId="19" fillId="4" borderId="0" xfId="0" applyNumberFormat="1" applyFont="1" applyFill="1" applyBorder="1" applyAlignment="1">
      <alignment horizontal="left" vertical="center"/>
    </xf>
    <xf numFmtId="0" fontId="1" fillId="0" borderId="0" xfId="47584" applyAlignment="1">
      <alignment horizontal="left"/>
    </xf>
    <xf numFmtId="3" fontId="2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quotePrefix="1"/>
    <xf numFmtId="3" fontId="0" fillId="0" borderId="0" xfId="0" quotePrefix="1" applyNumberFormat="1"/>
    <xf numFmtId="3" fontId="36" fillId="0" borderId="0" xfId="0" applyNumberFormat="1" applyFont="1" applyBorder="1"/>
    <xf numFmtId="167" fontId="159" fillId="0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left"/>
    </xf>
    <xf numFmtId="167" fontId="159" fillId="0" borderId="0" xfId="0" applyNumberFormat="1" applyFont="1" applyFill="1" applyBorder="1"/>
    <xf numFmtId="167" fontId="159" fillId="0" borderId="0" xfId="0" applyNumberFormat="1" applyFont="1" applyBorder="1"/>
    <xf numFmtId="3" fontId="232" fillId="0" borderId="0" xfId="0" applyNumberFormat="1" applyFont="1" applyFill="1" applyAlignment="1">
      <alignment horizontal="center"/>
    </xf>
    <xf numFmtId="3" fontId="33" fillId="0" borderId="0" xfId="0" applyNumberFormat="1" applyFont="1" applyFill="1" applyBorder="1" applyAlignment="1">
      <alignment horizontal="left"/>
    </xf>
    <xf numFmtId="3" fontId="184" fillId="0" borderId="0" xfId="0" applyNumberFormat="1" applyFont="1" applyFill="1" applyBorder="1" applyAlignment="1">
      <alignment vertical="top"/>
    </xf>
    <xf numFmtId="3" fontId="184" fillId="0" borderId="0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horizontal="center"/>
    </xf>
    <xf numFmtId="0" fontId="24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69" fontId="29" fillId="0" borderId="0" xfId="0" applyNumberFormat="1" applyFont="1" applyFill="1" applyBorder="1"/>
    <xf numFmtId="0" fontId="56" fillId="2" borderId="0" xfId="0" applyFont="1" applyFill="1" applyBorder="1"/>
    <xf numFmtId="3" fontId="29" fillId="0" borderId="0" xfId="0" applyNumberFormat="1" applyFont="1" applyFill="1" applyBorder="1" applyAlignment="1">
      <alignment horizontal="center"/>
    </xf>
    <xf numFmtId="0" fontId="249" fillId="0" borderId="0" xfId="0" applyFont="1" applyFill="1" applyBorder="1" applyAlignment="1">
      <alignment horizontal="center"/>
    </xf>
    <xf numFmtId="0" fontId="29" fillId="0" borderId="0" xfId="0" applyFont="1"/>
    <xf numFmtId="3" fontId="29" fillId="0" borderId="0" xfId="0" applyNumberFormat="1" applyFont="1" applyFill="1" applyBorder="1" applyAlignment="1">
      <alignment horizontal="left" wrapText="1"/>
    </xf>
    <xf numFmtId="4" fontId="29" fillId="0" borderId="0" xfId="0" applyNumberFormat="1" applyFont="1" applyFill="1" applyBorder="1"/>
    <xf numFmtId="11" fontId="56" fillId="0" borderId="0" xfId="0" applyNumberFormat="1" applyFont="1" applyBorder="1"/>
    <xf numFmtId="3" fontId="56" fillId="0" borderId="0" xfId="0" applyNumberFormat="1" applyFont="1" applyBorder="1"/>
    <xf numFmtId="169" fontId="56" fillId="0" borderId="0" xfId="0" applyNumberFormat="1" applyFont="1" applyBorder="1"/>
    <xf numFmtId="3" fontId="250" fillId="0" borderId="0" xfId="0" applyNumberFormat="1" applyFont="1" applyBorder="1"/>
    <xf numFmtId="169" fontId="250" fillId="0" borderId="0" xfId="0" applyNumberFormat="1" applyFont="1" applyBorder="1"/>
    <xf numFmtId="3" fontId="56" fillId="0" borderId="0" xfId="0" applyNumberFormat="1" applyFont="1" applyFill="1" applyBorder="1"/>
    <xf numFmtId="0" fontId="250" fillId="0" borderId="0" xfId="8" applyFont="1" applyFill="1" applyBorder="1"/>
    <xf numFmtId="169" fontId="56" fillId="0" borderId="0" xfId="0" applyNumberFormat="1" applyFont="1" applyFill="1" applyBorder="1"/>
    <xf numFmtId="0" fontId="250" fillId="0" borderId="0" xfId="8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left"/>
    </xf>
    <xf numFmtId="166" fontId="56" fillId="0" borderId="0" xfId="6" applyNumberFormat="1" applyFont="1" applyFill="1" applyBorder="1" applyAlignment="1">
      <alignment horizontal="center"/>
    </xf>
    <xf numFmtId="0" fontId="250" fillId="0" borderId="0" xfId="8" applyFont="1" applyFill="1" applyBorder="1" applyAlignment="1"/>
    <xf numFmtId="3" fontId="56" fillId="0" borderId="0" xfId="6" applyNumberFormat="1" applyFont="1" applyFill="1" applyBorder="1" applyAlignment="1"/>
    <xf numFmtId="1" fontId="250" fillId="0" borderId="0" xfId="0" applyNumberFormat="1" applyFont="1" applyFill="1" applyBorder="1" applyAlignment="1">
      <alignment horizontal="center"/>
    </xf>
    <xf numFmtId="169" fontId="18" fillId="0" borderId="0" xfId="0" applyNumberFormat="1" applyFont="1" applyBorder="1"/>
    <xf numFmtId="3" fontId="250" fillId="0" borderId="0" xfId="0" applyNumberFormat="1" applyFont="1" applyFill="1" applyBorder="1"/>
    <xf numFmtId="3" fontId="29" fillId="0" borderId="0" xfId="0" applyNumberFormat="1" applyFont="1" applyBorder="1" applyAlignment="1">
      <alignment horizontal="left"/>
    </xf>
    <xf numFmtId="169" fontId="56" fillId="0" borderId="0" xfId="6" applyNumberFormat="1" applyFont="1" applyFill="1" applyBorder="1"/>
    <xf numFmtId="3" fontId="251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left"/>
    </xf>
    <xf numFmtId="3" fontId="18" fillId="0" borderId="0" xfId="6" applyNumberFormat="1" applyFont="1" applyFill="1" applyBorder="1"/>
    <xf numFmtId="3" fontId="249" fillId="0" borderId="0" xfId="0" applyNumberFormat="1" applyFont="1" applyFill="1" applyBorder="1"/>
    <xf numFmtId="3" fontId="29" fillId="0" borderId="0" xfId="0" applyNumberFormat="1" applyFont="1"/>
    <xf numFmtId="1" fontId="29" fillId="0" borderId="0" xfId="0" applyNumberFormat="1" applyFont="1" applyFill="1" applyBorder="1"/>
    <xf numFmtId="1" fontId="249" fillId="0" borderId="0" xfId="0" applyNumberFormat="1" applyFont="1" applyFill="1" applyBorder="1"/>
    <xf numFmtId="3" fontId="18" fillId="0" borderId="0" xfId="0" applyNumberFormat="1" applyFont="1" applyAlignment="1">
      <alignment horizontal="left" wrapText="1" indent="1"/>
    </xf>
    <xf numFmtId="9" fontId="18" fillId="0" borderId="0" xfId="6" applyFont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4" fontId="29" fillId="0" borderId="0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>
      <alignment horizontal="right"/>
    </xf>
    <xf numFmtId="0" fontId="251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right"/>
    </xf>
    <xf numFmtId="169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center" vertical="center"/>
    </xf>
    <xf numFmtId="9" fontId="18" fillId="0" borderId="0" xfId="0" applyNumberFormat="1" applyFont="1"/>
    <xf numFmtId="9" fontId="249" fillId="0" borderId="0" xfId="0" applyNumberFormat="1" applyFont="1"/>
    <xf numFmtId="1" fontId="251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166" fontId="191" fillId="0" borderId="0" xfId="0" applyNumberFormat="1" applyFont="1" applyFill="1" applyBorder="1"/>
    <xf numFmtId="169" fontId="56" fillId="0" borderId="0" xfId="8" applyNumberFormat="1" applyFont="1" applyFill="1" applyBorder="1" applyAlignment="1">
      <alignment horizontal="right"/>
    </xf>
    <xf numFmtId="166" fontId="56" fillId="0" borderId="0" xfId="0" applyNumberFormat="1" applyFont="1" applyFill="1" applyBorder="1"/>
    <xf numFmtId="166" fontId="250" fillId="0" borderId="0" xfId="0" applyNumberFormat="1" applyFont="1" applyFill="1" applyBorder="1"/>
    <xf numFmtId="169" fontId="250" fillId="0" borderId="0" xfId="8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51" fillId="0" borderId="0" xfId="0" applyNumberFormat="1" applyFont="1" applyFill="1" applyBorder="1" applyAlignment="1">
      <alignment horizontal="right"/>
    </xf>
    <xf numFmtId="169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9" fontId="18" fillId="0" borderId="0" xfId="6" applyNumberFormat="1" applyFont="1"/>
    <xf numFmtId="3" fontId="29" fillId="0" borderId="0" xfId="0" applyNumberFormat="1" applyFont="1" applyFill="1" applyBorder="1" applyAlignment="1">
      <alignment wrapText="1"/>
    </xf>
    <xf numFmtId="49" fontId="29" fillId="0" borderId="0" xfId="0" applyNumberFormat="1" applyFont="1"/>
    <xf numFmtId="3" fontId="29" fillId="0" borderId="0" xfId="6" applyNumberFormat="1" applyFont="1" applyAlignment="1">
      <alignment horizontal="right"/>
    </xf>
    <xf numFmtId="0" fontId="56" fillId="0" borderId="0" xfId="47563" applyFont="1" applyFill="1" applyBorder="1" applyAlignment="1" applyProtection="1"/>
    <xf numFmtId="166" fontId="56" fillId="0" borderId="0" xfId="47563" applyNumberFormat="1" applyFont="1" applyFill="1" applyBorder="1" applyAlignment="1" applyProtection="1"/>
    <xf numFmtId="0" fontId="250" fillId="0" borderId="0" xfId="47563" applyFont="1" applyFill="1" applyBorder="1" applyAlignment="1" applyProtection="1"/>
    <xf numFmtId="166" fontId="250" fillId="0" borderId="0" xfId="47563" applyNumberFormat="1" applyFont="1" applyFill="1" applyBorder="1" applyAlignment="1" applyProtection="1"/>
    <xf numFmtId="166" fontId="56" fillId="0" borderId="0" xfId="6" applyNumberFormat="1" applyFont="1" applyFill="1" applyBorder="1" applyAlignment="1"/>
    <xf numFmtId="3" fontId="251" fillId="0" borderId="0" xfId="0" applyNumberFormat="1" applyFont="1" applyBorder="1"/>
    <xf numFmtId="1" fontId="56" fillId="0" borderId="0" xfId="6" applyNumberFormat="1" applyFont="1" applyFill="1" applyBorder="1" applyAlignment="1"/>
    <xf numFmtId="1" fontId="29" fillId="0" borderId="0" xfId="6" applyNumberFormat="1" applyFont="1" applyFill="1" applyBorder="1" applyAlignment="1">
      <alignment horizontal="right"/>
    </xf>
    <xf numFmtId="0" fontId="56" fillId="0" borderId="0" xfId="8" applyFont="1" applyFill="1" applyBorder="1" applyAlignment="1"/>
    <xf numFmtId="0" fontId="191" fillId="0" borderId="0" xfId="47582" applyFont="1" applyFill="1" applyBorder="1"/>
    <xf numFmtId="166" fontId="191" fillId="0" borderId="0" xfId="47582" applyNumberFormat="1" applyFont="1" applyFill="1" applyBorder="1" applyAlignment="1">
      <alignment horizontal="right"/>
    </xf>
    <xf numFmtId="0" fontId="250" fillId="0" borderId="0" xfId="47582" applyFont="1" applyFill="1" applyBorder="1"/>
    <xf numFmtId="166" fontId="250" fillId="0" borderId="0" xfId="47582" applyNumberFormat="1" applyFont="1" applyFill="1" applyBorder="1" applyAlignment="1">
      <alignment horizontal="right"/>
    </xf>
    <xf numFmtId="49" fontId="249" fillId="0" borderId="0" xfId="0" applyNumberFormat="1" applyFont="1" applyBorder="1" applyAlignment="1">
      <alignment horizontal="center" vertical="center"/>
    </xf>
    <xf numFmtId="166" fontId="56" fillId="0" borderId="0" xfId="47582" applyNumberFormat="1" applyFont="1" applyFill="1" applyBorder="1" applyAlignment="1">
      <alignment horizontal="right"/>
    </xf>
    <xf numFmtId="49" fontId="251" fillId="0" borderId="0" xfId="0" applyNumberFormat="1" applyFont="1" applyFill="1" applyBorder="1" applyAlignment="1">
      <alignment horizontal="right"/>
    </xf>
    <xf numFmtId="3" fontId="252" fillId="0" borderId="0" xfId="2" applyNumberFormat="1" applyFont="1" applyFill="1" applyBorder="1" applyAlignment="1" applyProtection="1"/>
    <xf numFmtId="0" fontId="56" fillId="0" borderId="0" xfId="0" applyFont="1" applyFill="1" applyBorder="1"/>
    <xf numFmtId="166" fontId="252" fillId="0" borderId="0" xfId="2" applyNumberFormat="1" applyFont="1" applyFill="1" applyBorder="1" applyAlignment="1" applyProtection="1"/>
    <xf numFmtId="3" fontId="252" fillId="0" borderId="0" xfId="2" applyNumberFormat="1" applyFont="1" applyFill="1" applyBorder="1" applyAlignment="1" applyProtection="1">
      <alignment horizontal="left"/>
    </xf>
    <xf numFmtId="3" fontId="252" fillId="0" borderId="0" xfId="2" applyNumberFormat="1" applyFont="1" applyAlignment="1" applyProtection="1">
      <alignment horizontal="left"/>
    </xf>
    <xf numFmtId="3" fontId="252" fillId="0" borderId="0" xfId="2" applyNumberFormat="1" applyFont="1" applyFill="1" applyBorder="1" applyAlignment="1" applyProtection="1">
      <alignment vertical="center"/>
    </xf>
    <xf numFmtId="3" fontId="252" fillId="0" borderId="0" xfId="2" applyNumberFormat="1" applyFont="1" applyFill="1" applyBorder="1" applyAlignment="1" applyProtection="1">
      <alignment vertical="top"/>
    </xf>
    <xf numFmtId="49" fontId="250" fillId="0" borderId="0" xfId="0" applyNumberFormat="1" applyFont="1" applyBorder="1" applyAlignment="1">
      <alignment horizontal="center"/>
    </xf>
    <xf numFmtId="49" fontId="250" fillId="0" borderId="0" xfId="0" applyNumberFormat="1" applyFont="1" applyFill="1" applyBorder="1" applyAlignment="1">
      <alignment horizontal="center" wrapText="1"/>
    </xf>
    <xf numFmtId="49" fontId="250" fillId="0" borderId="0" xfId="47526" applyNumberFormat="1" applyFont="1" applyBorder="1" applyAlignment="1">
      <alignment horizontal="center" wrapText="1"/>
    </xf>
    <xf numFmtId="3" fontId="249" fillId="0" borderId="0" xfId="0" applyNumberFormat="1" applyFont="1" applyFill="1" applyBorder="1" applyAlignment="1">
      <alignment wrapText="1"/>
    </xf>
    <xf numFmtId="3" fontId="248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167" fontId="32" fillId="0" borderId="1" xfId="0" applyNumberFormat="1" applyFont="1" applyFill="1" applyBorder="1" applyAlignment="1"/>
    <xf numFmtId="167" fontId="24" fillId="0" borderId="1" xfId="0" applyNumberFormat="1" applyFont="1" applyFill="1" applyBorder="1" applyAlignment="1">
      <alignment horizontal="right"/>
    </xf>
    <xf numFmtId="167" fontId="159" fillId="0" borderId="1" xfId="0" applyNumberFormat="1" applyFont="1" applyFill="1" applyBorder="1" applyAlignment="1">
      <alignment horizontal="right"/>
    </xf>
    <xf numFmtId="167" fontId="32" fillId="0" borderId="1" xfId="0" applyNumberFormat="1" applyFont="1" applyFill="1" applyBorder="1" applyAlignment="1">
      <alignment horizontal="right"/>
    </xf>
    <xf numFmtId="3" fontId="159" fillId="0" borderId="0" xfId="0" applyNumberFormat="1" applyFont="1" applyFill="1" applyBorder="1" applyAlignment="1">
      <alignment horizontal="left" indent="1"/>
    </xf>
    <xf numFmtId="3" fontId="159" fillId="0" borderId="0" xfId="0" applyNumberFormat="1" applyFont="1" applyFill="1" applyBorder="1" applyAlignment="1">
      <alignment horizontal="left" wrapText="1" indent="1"/>
    </xf>
    <xf numFmtId="3" fontId="159" fillId="0" borderId="4" xfId="0" applyNumberFormat="1" applyFont="1" applyFill="1" applyBorder="1" applyAlignment="1">
      <alignment horizontal="left" indent="1"/>
    </xf>
    <xf numFmtId="167" fontId="24" fillId="0" borderId="31" xfId="0" applyNumberFormat="1" applyFont="1" applyFill="1" applyBorder="1" applyAlignment="1">
      <alignment horizontal="right"/>
    </xf>
    <xf numFmtId="167" fontId="24" fillId="0" borderId="5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wrapText="1"/>
    </xf>
    <xf numFmtId="167" fontId="23" fillId="0" borderId="30" xfId="0" applyNumberFormat="1" applyFont="1" applyFill="1" applyBorder="1" applyAlignment="1">
      <alignment horizontal="right"/>
    </xf>
    <xf numFmtId="3" fontId="32" fillId="0" borderId="0" xfId="0" applyNumberFormat="1" applyFont="1" applyFill="1" applyBorder="1"/>
    <xf numFmtId="167" fontId="24" fillId="0" borderId="30" xfId="0" applyNumberFormat="1" applyFont="1" applyFill="1" applyBorder="1" applyAlignment="1">
      <alignment horizontal="right"/>
    </xf>
    <xf numFmtId="3" fontId="159" fillId="0" borderId="0" xfId="0" applyNumberFormat="1" applyFont="1" applyFill="1" applyBorder="1" applyAlignment="1">
      <alignment horizontal="left"/>
    </xf>
    <xf numFmtId="167" fontId="159" fillId="0" borderId="30" xfId="0" applyNumberFormat="1" applyFont="1" applyFill="1" applyBorder="1" applyAlignment="1">
      <alignment horizontal="right"/>
    </xf>
    <xf numFmtId="170" fontId="159" fillId="0" borderId="30" xfId="0" applyNumberFormat="1" applyFont="1" applyFill="1" applyBorder="1" applyAlignment="1">
      <alignment horizontal="right"/>
    </xf>
    <xf numFmtId="170" fontId="159" fillId="0" borderId="1" xfId="0" applyNumberFormat="1" applyFont="1" applyFill="1" applyBorder="1" applyAlignment="1">
      <alignment horizontal="right"/>
    </xf>
    <xf numFmtId="3" fontId="159" fillId="0" borderId="4" xfId="0" applyNumberFormat="1" applyFont="1" applyFill="1" applyBorder="1" applyAlignment="1">
      <alignment horizontal="left" wrapText="1"/>
    </xf>
    <xf numFmtId="170" fontId="159" fillId="0" borderId="31" xfId="0" applyNumberFormat="1" applyFont="1" applyFill="1" applyBorder="1" applyAlignment="1">
      <alignment horizontal="right"/>
    </xf>
    <xf numFmtId="170" fontId="159" fillId="0" borderId="5" xfId="0" applyNumberFormat="1" applyFont="1" applyFill="1" applyBorder="1" applyAlignment="1">
      <alignment horizontal="right"/>
    </xf>
    <xf numFmtId="168" fontId="23" fillId="3" borderId="3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0" fontId="27" fillId="0" borderId="0" xfId="2" applyAlignment="1" applyProtection="1">
      <alignment vertical="center"/>
    </xf>
    <xf numFmtId="3" fontId="253" fillId="0" borderId="0" xfId="2" applyNumberFormat="1" applyFont="1" applyFill="1" applyBorder="1" applyAlignment="1" applyProtection="1">
      <alignment horizontal="center"/>
    </xf>
    <xf numFmtId="3" fontId="176" fillId="0" borderId="0" xfId="0" applyNumberFormat="1" applyFont="1" applyFill="1" applyBorder="1"/>
    <xf numFmtId="3" fontId="25" fillId="0" borderId="0" xfId="0" applyNumberFormat="1" applyFont="1" applyBorder="1" applyAlignment="1">
      <alignment horizontal="right"/>
    </xf>
    <xf numFmtId="0" fontId="254" fillId="0" borderId="0" xfId="0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255" fillId="0" borderId="0" xfId="47584" applyFont="1" applyFill="1" applyAlignment="1">
      <alignment horizontal="left" wrapText="1"/>
    </xf>
    <xf numFmtId="0" fontId="38" fillId="0" borderId="0" xfId="0" applyFont="1" applyFill="1"/>
    <xf numFmtId="3" fontId="256" fillId="0" borderId="0" xfId="0" applyNumberFormat="1" applyFont="1" applyFill="1" applyBorder="1" applyAlignment="1">
      <alignment horizontal="left"/>
    </xf>
    <xf numFmtId="0" fontId="27" fillId="0" borderId="0" xfId="2" applyAlignment="1" applyProtection="1">
      <alignment horizontal="left" indent="1"/>
    </xf>
    <xf numFmtId="3" fontId="252" fillId="0" borderId="0" xfId="2" applyNumberFormat="1" applyFont="1" applyAlignment="1" applyProtection="1"/>
    <xf numFmtId="3" fontId="175" fillId="0" borderId="0" xfId="0" applyNumberFormat="1" applyFont="1" applyFill="1" applyBorder="1" applyAlignment="1">
      <alignment horizontal="left" wrapText="1"/>
    </xf>
    <xf numFmtId="3" fontId="175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7" fontId="159" fillId="0" borderId="1" xfId="0" applyNumberFormat="1" applyFont="1" applyFill="1" applyBorder="1"/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7" fontId="24" fillId="0" borderId="5" xfId="0" applyNumberFormat="1" applyFont="1" applyBorder="1"/>
    <xf numFmtId="3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horizontal="right" indent="1"/>
    </xf>
    <xf numFmtId="3" fontId="159" fillId="0" borderId="0" xfId="0" applyNumberFormat="1" applyFont="1" applyFill="1" applyBorder="1" applyAlignment="1">
      <alignment wrapText="1"/>
    </xf>
    <xf numFmtId="3" fontId="159" fillId="0" borderId="0" xfId="0" applyNumberFormat="1" applyFont="1" applyFill="1" applyBorder="1"/>
    <xf numFmtId="3" fontId="245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left" indent="1"/>
    </xf>
    <xf numFmtId="3" fontId="24" fillId="0" borderId="4" xfId="0" applyNumberFormat="1" applyFont="1" applyFill="1" applyBorder="1" applyAlignment="1">
      <alignment horizontal="left" indent="1"/>
    </xf>
    <xf numFmtId="3" fontId="184" fillId="0" borderId="0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left"/>
    </xf>
    <xf numFmtId="168" fontId="23" fillId="3" borderId="3" xfId="0" applyNumberFormat="1" applyFont="1" applyFill="1" applyBorder="1" applyAlignment="1"/>
    <xf numFmtId="3" fontId="32" fillId="0" borderId="4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/>
    <xf numFmtId="3" fontId="159" fillId="0" borderId="0" xfId="0" applyNumberFormat="1" applyFont="1" applyFill="1" applyBorder="1" applyAlignment="1">
      <alignment horizontal="right"/>
    </xf>
    <xf numFmtId="3" fontId="67" fillId="4" borderId="0" xfId="0" applyNumberFormat="1" applyFont="1" applyFill="1" applyBorder="1" applyAlignment="1">
      <alignment horizontal="left" vertical="center"/>
    </xf>
    <xf numFmtId="0" fontId="172" fillId="4" borderId="0" xfId="0" applyFont="1" applyFill="1" applyAlignment="1"/>
    <xf numFmtId="3" fontId="19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33" fillId="0" borderId="0" xfId="0" applyNumberFormat="1" applyFont="1" applyFill="1" applyBorder="1" applyAlignment="1">
      <alignment horizontal="left" vertical="center" wrapText="1"/>
    </xf>
    <xf numFmtId="3" fontId="184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left" vertical="top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33" fillId="0" borderId="2" xfId="0" applyNumberFormat="1" applyFont="1" applyFill="1" applyBorder="1" applyAlignment="1">
      <alignment horizontal="left" wrapText="1"/>
    </xf>
    <xf numFmtId="3" fontId="228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 wrapText="1"/>
    </xf>
    <xf numFmtId="3" fontId="186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 wrapText="1"/>
    </xf>
    <xf numFmtId="3" fontId="184" fillId="0" borderId="0" xfId="0" applyNumberFormat="1" applyFont="1" applyFill="1" applyBorder="1" applyAlignment="1">
      <alignment horizontal="left" vertical="center"/>
    </xf>
    <xf numFmtId="3" fontId="184" fillId="0" borderId="0" xfId="0" applyNumberFormat="1" applyFont="1" applyFill="1" applyBorder="1" applyAlignment="1">
      <alignment horizontal="left" vertical="center" wrapText="1"/>
    </xf>
    <xf numFmtId="3" fontId="36" fillId="0" borderId="2" xfId="0" applyNumberFormat="1" applyFont="1" applyBorder="1" applyAlignment="1">
      <alignment horizontal="left" wrapText="1"/>
    </xf>
  </cellXfs>
  <cellStyles count="47585">
    <cellStyle name="%" xfId="46585"/>
    <cellStyle name="% 2" xfId="46586"/>
    <cellStyle name="% procenta" xfId="46173"/>
    <cellStyle name="%_2008-09" xfId="46587"/>
    <cellStyle name="******************************************" xfId="46588"/>
    <cellStyle name="0,0_x000d__x000a_NA_x000d__x000a_" xfId="46589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90"/>
    <cellStyle name="20% - Accent1 2 2" xfId="46591"/>
    <cellStyle name="20% - Accent1 2 3" xfId="46592"/>
    <cellStyle name="20% - Accent1 3" xfId="46593"/>
    <cellStyle name="20% - Accent1 3 2" xfId="46594"/>
    <cellStyle name="20% - Accent1 3 3" xfId="46595"/>
    <cellStyle name="20% - Accent1 4" xfId="46596"/>
    <cellStyle name="20% - Accent1 4 2" xfId="46597"/>
    <cellStyle name="20% - Accent1 4 3" xfId="46598"/>
    <cellStyle name="20% - Accent1 5" xfId="46599"/>
    <cellStyle name="20% - Accent1 6" xfId="46600"/>
    <cellStyle name="20% - Accent1 7" xfId="46601"/>
    <cellStyle name="20% - Accent1 8" xfId="46602"/>
    <cellStyle name="20% - Accent1 9" xfId="46603"/>
    <cellStyle name="20% - Accent2" xfId="20397"/>
    <cellStyle name="20% - Accent2 2" xfId="46604"/>
    <cellStyle name="20% - Accent2 2 2" xfId="46605"/>
    <cellStyle name="20% - Accent2 2 3" xfId="46606"/>
    <cellStyle name="20% - Accent2 3" xfId="46607"/>
    <cellStyle name="20% - Accent2 3 2" xfId="46608"/>
    <cellStyle name="20% - Accent2 3 3" xfId="46609"/>
    <cellStyle name="20% - Accent2 4" xfId="46610"/>
    <cellStyle name="20% - Accent2 4 2" xfId="46611"/>
    <cellStyle name="20% - Accent2 4 3" xfId="46612"/>
    <cellStyle name="20% - Accent2 5" xfId="46613"/>
    <cellStyle name="20% - Accent2 6" xfId="46614"/>
    <cellStyle name="20% - Accent2 7" xfId="46615"/>
    <cellStyle name="20% - Accent2 8" xfId="46616"/>
    <cellStyle name="20% - Accent2 9" xfId="46617"/>
    <cellStyle name="20% - Accent3" xfId="20398"/>
    <cellStyle name="20% - Accent3 2" xfId="46618"/>
    <cellStyle name="20% - Accent3 2 2" xfId="46619"/>
    <cellStyle name="20% - Accent3 2 3" xfId="46620"/>
    <cellStyle name="20% - Accent3 3" xfId="46621"/>
    <cellStyle name="20% - Accent3 3 2" xfId="46622"/>
    <cellStyle name="20% - Accent3 3 3" xfId="46623"/>
    <cellStyle name="20% - Accent3 4" xfId="46624"/>
    <cellStyle name="20% - Accent3 4 2" xfId="46625"/>
    <cellStyle name="20% - Accent3 4 3" xfId="46626"/>
    <cellStyle name="20% - Accent3 5" xfId="46627"/>
    <cellStyle name="20% - Accent3 6" xfId="46628"/>
    <cellStyle name="20% - Accent3 7" xfId="46629"/>
    <cellStyle name="20% - Accent3 8" xfId="46630"/>
    <cellStyle name="20% - Accent3 9" xfId="46631"/>
    <cellStyle name="20% - Accent4" xfId="20399"/>
    <cellStyle name="20% - Accent4 2" xfId="46632"/>
    <cellStyle name="20% - Accent4 2 2" xfId="46633"/>
    <cellStyle name="20% - Accent4 2 3" xfId="46634"/>
    <cellStyle name="20% - Accent4 3" xfId="46635"/>
    <cellStyle name="20% - Accent4 3 2" xfId="46636"/>
    <cellStyle name="20% - Accent4 3 3" xfId="46637"/>
    <cellStyle name="20% - Accent4 4" xfId="46638"/>
    <cellStyle name="20% - Accent4 4 2" xfId="46639"/>
    <cellStyle name="20% - Accent4 4 3" xfId="46640"/>
    <cellStyle name="20% - Accent4 5" xfId="46641"/>
    <cellStyle name="20% - Accent4 6" xfId="46642"/>
    <cellStyle name="20% - Accent4 7" xfId="46643"/>
    <cellStyle name="20% - Accent4 8" xfId="46644"/>
    <cellStyle name="20% - Accent4 9" xfId="46645"/>
    <cellStyle name="20% - Accent5" xfId="20400"/>
    <cellStyle name="20% - Accent5 2" xfId="46646"/>
    <cellStyle name="20% - Accent5 2 2" xfId="46647"/>
    <cellStyle name="20% - Accent5 2 3" xfId="46648"/>
    <cellStyle name="20% - Accent5 3" xfId="46649"/>
    <cellStyle name="20% - Accent5 3 2" xfId="46650"/>
    <cellStyle name="20% - Accent5 3 3" xfId="46651"/>
    <cellStyle name="20% - Accent5 4" xfId="46652"/>
    <cellStyle name="20% - Accent5 4 2" xfId="46653"/>
    <cellStyle name="20% - Accent5 4 3" xfId="46654"/>
    <cellStyle name="20% - Accent5 5" xfId="46655"/>
    <cellStyle name="20% - Accent5 6" xfId="46656"/>
    <cellStyle name="20% - Accent5 7" xfId="46657"/>
    <cellStyle name="20% - Accent5 8" xfId="46658"/>
    <cellStyle name="20% - Accent5 9" xfId="46659"/>
    <cellStyle name="20% - Accent6" xfId="20401"/>
    <cellStyle name="20% - Accent6 2" xfId="46660"/>
    <cellStyle name="20% - Accent6 2 2" xfId="46661"/>
    <cellStyle name="20% - Accent6 2 3" xfId="46662"/>
    <cellStyle name="20% - Accent6 3" xfId="46663"/>
    <cellStyle name="20% - Accent6 3 2" xfId="46664"/>
    <cellStyle name="20% - Accent6 3 3" xfId="46665"/>
    <cellStyle name="20% - Accent6 4" xfId="46666"/>
    <cellStyle name="20% - Accent6 4 2" xfId="46667"/>
    <cellStyle name="20% - Accent6 4 3" xfId="46668"/>
    <cellStyle name="20% - Accent6 5" xfId="46669"/>
    <cellStyle name="20% - Accent6 6" xfId="46670"/>
    <cellStyle name="20% - Accent6 7" xfId="46671"/>
    <cellStyle name="20% - Accent6 8" xfId="46672"/>
    <cellStyle name="20% - Accent6 9" xfId="46673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4"/>
    <cellStyle name="40% - Accent1 2 2" xfId="46675"/>
    <cellStyle name="40% - Accent1 2 3" xfId="46676"/>
    <cellStyle name="40% - Accent1 3" xfId="46677"/>
    <cellStyle name="40% - Accent1 3 2" xfId="46678"/>
    <cellStyle name="40% - Accent1 3 3" xfId="46679"/>
    <cellStyle name="40% - Accent1 4" xfId="46680"/>
    <cellStyle name="40% - Accent1 4 2" xfId="46681"/>
    <cellStyle name="40% - Accent1 4 3" xfId="46682"/>
    <cellStyle name="40% - Accent1 5" xfId="46683"/>
    <cellStyle name="40% - Accent1 6" xfId="46684"/>
    <cellStyle name="40% - Accent1 7" xfId="46685"/>
    <cellStyle name="40% - Accent1 8" xfId="46686"/>
    <cellStyle name="40% - Accent1 9" xfId="46687"/>
    <cellStyle name="40% - Accent2" xfId="39129"/>
    <cellStyle name="40% - Accent2 2" xfId="46688"/>
    <cellStyle name="40% - Accent2 2 2" xfId="46689"/>
    <cellStyle name="40% - Accent2 2 3" xfId="46690"/>
    <cellStyle name="40% - Accent2 3" xfId="46691"/>
    <cellStyle name="40% - Accent2 3 2" xfId="46692"/>
    <cellStyle name="40% - Accent2 3 3" xfId="46693"/>
    <cellStyle name="40% - Accent2 4" xfId="46694"/>
    <cellStyle name="40% - Accent2 4 2" xfId="46695"/>
    <cellStyle name="40% - Accent2 4 3" xfId="46696"/>
    <cellStyle name="40% - Accent2 5" xfId="46697"/>
    <cellStyle name="40% - Accent2 6" xfId="46698"/>
    <cellStyle name="40% - Accent2 7" xfId="46699"/>
    <cellStyle name="40% - Accent2 8" xfId="46700"/>
    <cellStyle name="40% - Accent2 9" xfId="46701"/>
    <cellStyle name="40% - Accent3" xfId="39130"/>
    <cellStyle name="40% - Accent3 2" xfId="46702"/>
    <cellStyle name="40% - Accent3 2 2" xfId="46703"/>
    <cellStyle name="40% - Accent3 2 3" xfId="46704"/>
    <cellStyle name="40% - Accent3 3" xfId="46705"/>
    <cellStyle name="40% - Accent3 3 2" xfId="46706"/>
    <cellStyle name="40% - Accent3 3 3" xfId="46707"/>
    <cellStyle name="40% - Accent3 4" xfId="46708"/>
    <cellStyle name="40% - Accent3 4 2" xfId="46709"/>
    <cellStyle name="40% - Accent3 4 3" xfId="46710"/>
    <cellStyle name="40% - Accent3 5" xfId="46711"/>
    <cellStyle name="40% - Accent3 6" xfId="46712"/>
    <cellStyle name="40% - Accent3 7" xfId="46713"/>
    <cellStyle name="40% - Accent3 8" xfId="46714"/>
    <cellStyle name="40% - Accent3 9" xfId="46715"/>
    <cellStyle name="40% - Accent4" xfId="39131"/>
    <cellStyle name="40% - Accent4 2" xfId="46716"/>
    <cellStyle name="40% - Accent4 2 2" xfId="46717"/>
    <cellStyle name="40% - Accent4 2 3" xfId="46718"/>
    <cellStyle name="40% - Accent4 3" xfId="46719"/>
    <cellStyle name="40% - Accent4 3 2" xfId="46720"/>
    <cellStyle name="40% - Accent4 3 3" xfId="46721"/>
    <cellStyle name="40% - Accent4 4" xfId="46722"/>
    <cellStyle name="40% - Accent4 4 2" xfId="46723"/>
    <cellStyle name="40% - Accent4 4 3" xfId="46724"/>
    <cellStyle name="40% - Accent4 5" xfId="46725"/>
    <cellStyle name="40% - Accent4 6" xfId="46726"/>
    <cellStyle name="40% - Accent4 7" xfId="46727"/>
    <cellStyle name="40% - Accent4 8" xfId="46728"/>
    <cellStyle name="40% - Accent4 9" xfId="46729"/>
    <cellStyle name="40% - Accent5" xfId="39132"/>
    <cellStyle name="40% - Accent5 2" xfId="46730"/>
    <cellStyle name="40% - Accent5 2 2" xfId="46731"/>
    <cellStyle name="40% - Accent5 2 3" xfId="46732"/>
    <cellStyle name="40% - Accent5 3" xfId="46733"/>
    <cellStyle name="40% - Accent5 3 2" xfId="46734"/>
    <cellStyle name="40% - Accent5 3 3" xfId="46735"/>
    <cellStyle name="40% - Accent5 4" xfId="46736"/>
    <cellStyle name="40% - Accent5 4 2" xfId="46737"/>
    <cellStyle name="40% - Accent5 4 3" xfId="46738"/>
    <cellStyle name="40% - Accent5 5" xfId="46739"/>
    <cellStyle name="40% - Accent5 6" xfId="46740"/>
    <cellStyle name="40% - Accent5 7" xfId="46741"/>
    <cellStyle name="40% - Accent5 8" xfId="46742"/>
    <cellStyle name="40% - Accent5 9" xfId="46743"/>
    <cellStyle name="40% - Accent6" xfId="39133"/>
    <cellStyle name="40% - Accent6 2" xfId="46744"/>
    <cellStyle name="40% - Accent6 2 2" xfId="46745"/>
    <cellStyle name="40% - Accent6 2 3" xfId="46746"/>
    <cellStyle name="40% - Accent6 3" xfId="46747"/>
    <cellStyle name="40% - Accent6 3 2" xfId="46748"/>
    <cellStyle name="40% - Accent6 3 3" xfId="46749"/>
    <cellStyle name="40% - Accent6 4" xfId="46750"/>
    <cellStyle name="40% - Accent6 4 2" xfId="46751"/>
    <cellStyle name="40% - Accent6 4 3" xfId="46752"/>
    <cellStyle name="40% - Accent6 5" xfId="46753"/>
    <cellStyle name="40% - Accent6 6" xfId="46754"/>
    <cellStyle name="40% - Accent6 7" xfId="46755"/>
    <cellStyle name="40% - Accent6 8" xfId="46756"/>
    <cellStyle name="40% - Accent6 9" xfId="46757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8"/>
    <cellStyle name="60% - Accent1 3" xfId="46759"/>
    <cellStyle name="60% - Accent2" xfId="39765"/>
    <cellStyle name="60% - Accent2 2" xfId="46760"/>
    <cellStyle name="60% - Accent2 3" xfId="46761"/>
    <cellStyle name="60% - Accent3" xfId="39766"/>
    <cellStyle name="60% - Accent3 2" xfId="46762"/>
    <cellStyle name="60% - Accent3 3" xfId="46763"/>
    <cellStyle name="60% - Accent4" xfId="39767"/>
    <cellStyle name="60% - Accent4 2" xfId="46764"/>
    <cellStyle name="60% - Accent4 3" xfId="46765"/>
    <cellStyle name="60% - Accent5" xfId="39768"/>
    <cellStyle name="60% - Accent5 2" xfId="46766"/>
    <cellStyle name="60% - Accent5 3" xfId="46767"/>
    <cellStyle name="60% - Accent6" xfId="39769"/>
    <cellStyle name="60% - Accent6 2" xfId="46768"/>
    <cellStyle name="60% - Accent6 3" xfId="46769"/>
    <cellStyle name="Accent1" xfId="39770"/>
    <cellStyle name="Accent1 2" xfId="46770"/>
    <cellStyle name="Accent1 3" xfId="46771"/>
    <cellStyle name="Accent2" xfId="39771"/>
    <cellStyle name="Accent2 2" xfId="46772"/>
    <cellStyle name="Accent2 3" xfId="46773"/>
    <cellStyle name="Accent3" xfId="39772"/>
    <cellStyle name="Accent3 2" xfId="46774"/>
    <cellStyle name="Accent3 3" xfId="46775"/>
    <cellStyle name="Accent4" xfId="39773"/>
    <cellStyle name="Accent4 2" xfId="46776"/>
    <cellStyle name="Accent4 3" xfId="46777"/>
    <cellStyle name="Accent5" xfId="39774"/>
    <cellStyle name="Accent5 2" xfId="46778"/>
    <cellStyle name="Accent5 3" xfId="46779"/>
    <cellStyle name="Accent6" xfId="39775"/>
    <cellStyle name="Accent6 2" xfId="46780"/>
    <cellStyle name="Accent6 3" xfId="46781"/>
    <cellStyle name="Bad" xfId="39776"/>
    <cellStyle name="Bad 2" xfId="46782"/>
    <cellStyle name="Bad 3" xfId="46783"/>
    <cellStyle name="Calculation" xfId="39777"/>
    <cellStyle name="Calculation 2" xfId="46784"/>
    <cellStyle name="Calculation 3" xfId="46785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8"/>
    <cellStyle name="Comma [0] 13" xfId="46789"/>
    <cellStyle name="Comma [0] 14" xfId="46790"/>
    <cellStyle name="Comma [0] 2" xfId="46791"/>
    <cellStyle name="Comma [0] 2 2" xfId="47529"/>
    <cellStyle name="Comma 10" xfId="46792"/>
    <cellStyle name="Comma 2" xfId="1"/>
    <cellStyle name="Comma 2 2" xfId="46793"/>
    <cellStyle name="Comma 2 2 2" xfId="47531"/>
    <cellStyle name="Comma 2 3" xfId="46794"/>
    <cellStyle name="Comma 2 3 2" xfId="46795"/>
    <cellStyle name="Comma 2 3 2 2" xfId="47532"/>
    <cellStyle name="Comma 2 4" xfId="46796"/>
    <cellStyle name="Comma 2 5" xfId="47530"/>
    <cellStyle name="Comma 3" xfId="46797"/>
    <cellStyle name="Comma 3 2" xfId="46798"/>
    <cellStyle name="Comma 3 2 2" xfId="47534"/>
    <cellStyle name="Comma 3 3" xfId="46799"/>
    <cellStyle name="Comma 3 4" xfId="47533"/>
    <cellStyle name="Comma 4" xfId="46800"/>
    <cellStyle name="Comma 4 10" xfId="46801"/>
    <cellStyle name="Comma 4 10 2" xfId="47536"/>
    <cellStyle name="Comma 4 11" xfId="47535"/>
    <cellStyle name="Comma 4 2" xfId="46802"/>
    <cellStyle name="Comma 4 2 2" xfId="47537"/>
    <cellStyle name="Comma 4 3" xfId="46803"/>
    <cellStyle name="Comma 4 3 2" xfId="46804"/>
    <cellStyle name="Comma 4 3 2 2" xfId="47539"/>
    <cellStyle name="Comma 4 3 3" xfId="47538"/>
    <cellStyle name="Comma 4 4" xfId="46805"/>
    <cellStyle name="Comma 4 4 2" xfId="46806"/>
    <cellStyle name="Comma 4 4 2 2" xfId="47541"/>
    <cellStyle name="Comma 4 4 3" xfId="47540"/>
    <cellStyle name="Comma 4 5" xfId="46807"/>
    <cellStyle name="Comma 4 5 2" xfId="46808"/>
    <cellStyle name="Comma 4 5 2 2" xfId="47543"/>
    <cellStyle name="Comma 4 5 3" xfId="47542"/>
    <cellStyle name="Comma 4 6" xfId="46809"/>
    <cellStyle name="Comma 4 6 2" xfId="46810"/>
    <cellStyle name="Comma 4 6 2 2" xfId="47545"/>
    <cellStyle name="Comma 4 6 3" xfId="47544"/>
    <cellStyle name="Comma 4 7" xfId="46811"/>
    <cellStyle name="Comma 4 7 2" xfId="46812"/>
    <cellStyle name="Comma 4 7 2 2" xfId="47547"/>
    <cellStyle name="Comma 4 7 3" xfId="47546"/>
    <cellStyle name="Comma 4 8" xfId="46813"/>
    <cellStyle name="Comma 4 8 2" xfId="46814"/>
    <cellStyle name="Comma 4 8 2 2" xfId="47549"/>
    <cellStyle name="Comma 4 8 3" xfId="47548"/>
    <cellStyle name="Comma 4 9" xfId="46815"/>
    <cellStyle name="Comma 4 9 2" xfId="46816"/>
    <cellStyle name="Comma 4 9 3" xfId="47550"/>
    <cellStyle name="Comma 5" xfId="46817"/>
    <cellStyle name="Comma 5 2" xfId="47551"/>
    <cellStyle name="Comma 6" xfId="46818"/>
    <cellStyle name="Comma 6 2" xfId="46819"/>
    <cellStyle name="Comma 6 3" xfId="47552"/>
    <cellStyle name="Comma 7" xfId="46820"/>
    <cellStyle name="Comma 8" xfId="46821"/>
    <cellStyle name="Comma 9" xfId="46822"/>
    <cellStyle name="Comma 9 2" xfId="47553"/>
    <cellStyle name="Comma(0)" xfId="46823"/>
    <cellStyle name="comma(1)" xfId="46824"/>
    <cellStyle name="Comma(3)" xfId="46825"/>
    <cellStyle name="Comma[0]" xfId="46826"/>
    <cellStyle name="Comma[1]" xfId="46827"/>
    <cellStyle name="Comma0" xfId="386"/>
    <cellStyle name="Comma0 2" xfId="46828"/>
    <cellStyle name="Currency" xfId="387"/>
    <cellStyle name="Currency0" xfId="388"/>
    <cellStyle name="Currency0 2" xfId="46829"/>
    <cellStyle name="Čárka" xfId="46578" builtinId="3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1"/>
    <cellStyle name="Date 3" xfId="46832"/>
    <cellStyle name="Date 4" xfId="46830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3"/>
    <cellStyle name="Explanatory Text 3" xfId="46834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5"/>
    <cellStyle name="fliesstext" xfId="46836"/>
    <cellStyle name="Followed Hyperlink" xfId="72"/>
    <cellStyle name="fussnote_lauftext" xfId="46837"/>
    <cellStyle name="Good" xfId="39885"/>
    <cellStyle name="Good 2" xfId="46838"/>
    <cellStyle name="Good 3" xfId="46839"/>
    <cellStyle name="Good 4" xfId="46840"/>
    <cellStyle name="header" xfId="46841"/>
    <cellStyle name="Heading 1" xfId="416"/>
    <cellStyle name="Heading 1 2" xfId="39886"/>
    <cellStyle name="Heading 1 3" xfId="46842"/>
    <cellStyle name="Heading 1 3 2" xfId="46843"/>
    <cellStyle name="Heading 1 3 3" xfId="46844"/>
    <cellStyle name="Heading 1 4" xfId="46845"/>
    <cellStyle name="Heading 1 5" xfId="46846"/>
    <cellStyle name="Heading 2" xfId="417"/>
    <cellStyle name="Heading 2 2" xfId="39887"/>
    <cellStyle name="Heading 2 3" xfId="46847"/>
    <cellStyle name="Heading 2 3 2" xfId="46848"/>
    <cellStyle name="Heading 2 3 3" xfId="46849"/>
    <cellStyle name="Heading 2 4" xfId="46850"/>
    <cellStyle name="Heading 2 5" xfId="46851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2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3"/>
    <cellStyle name="Heading 4 3" xfId="46854"/>
    <cellStyle name="HEADING1" xfId="418"/>
    <cellStyle name="HEADING2" xfId="419"/>
    <cellStyle name="Hyperlink" xfId="73"/>
    <cellStyle name="Hyperlink 2" xfId="46855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6"/>
    <cellStyle name="Check Cell 3" xfId="46787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6"/>
    <cellStyle name="Input 3" xfId="46857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8"/>
    <cellStyle name="Linked Cell 3" xfId="46859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60"/>
    <cellStyle name="Neutral 3" xfId="46861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2"/>
    <cellStyle name="Normal 10 2" xfId="46863"/>
    <cellStyle name="Normal 10 3" xfId="46864"/>
    <cellStyle name="Normal 10 4" xfId="46865"/>
    <cellStyle name="Normal 10 5" xfId="46866"/>
    <cellStyle name="Normal 10 6" xfId="46867"/>
    <cellStyle name="Normal 10 7" xfId="46868"/>
    <cellStyle name="Normal 10 8" xfId="46869"/>
    <cellStyle name="Normal 10 9" xfId="46870"/>
    <cellStyle name="Normal 11" xfId="46871"/>
    <cellStyle name="Normal 11 2" xfId="46872"/>
    <cellStyle name="Normal 11 3" xfId="46873"/>
    <cellStyle name="Normal 11 4" xfId="46874"/>
    <cellStyle name="Normal 11 5" xfId="46875"/>
    <cellStyle name="Normal 11 6" xfId="46876"/>
    <cellStyle name="Normal 11 7" xfId="46877"/>
    <cellStyle name="Normal 11 8" xfId="46878"/>
    <cellStyle name="Normal 11 9" xfId="46879"/>
    <cellStyle name="Normal 12" xfId="46880"/>
    <cellStyle name="Normal 12 2" xfId="46881"/>
    <cellStyle name="Normal 12 3" xfId="46882"/>
    <cellStyle name="Normal 13" xfId="46883"/>
    <cellStyle name="Normal 13 2" xfId="46884"/>
    <cellStyle name="Normal 13 3" xfId="46885"/>
    <cellStyle name="Normal 14" xfId="46886"/>
    <cellStyle name="Normal 14 10" xfId="46887"/>
    <cellStyle name="Normal 14 11" xfId="46888"/>
    <cellStyle name="Normal 14 12" xfId="46889"/>
    <cellStyle name="Normal 14 13" xfId="46890"/>
    <cellStyle name="Normal 14 14" xfId="46891"/>
    <cellStyle name="Normal 14 15" xfId="46892"/>
    <cellStyle name="Normal 14 16" xfId="46893"/>
    <cellStyle name="Normal 14 17" xfId="46894"/>
    <cellStyle name="Normal 14 2" xfId="46895"/>
    <cellStyle name="Normal 14 3" xfId="46896"/>
    <cellStyle name="Normal 14 4" xfId="46897"/>
    <cellStyle name="Normal 14 5" xfId="46898"/>
    <cellStyle name="Normal 14 6" xfId="46899"/>
    <cellStyle name="Normal 14 7" xfId="46900"/>
    <cellStyle name="Normal 14 8" xfId="46901"/>
    <cellStyle name="Normal 14 9" xfId="46902"/>
    <cellStyle name="Normal 15" xfId="46903"/>
    <cellStyle name="Normal 15 10" xfId="46904"/>
    <cellStyle name="Normal 15 11" xfId="46905"/>
    <cellStyle name="Normal 15 12" xfId="46906"/>
    <cellStyle name="Normal 15 13" xfId="46907"/>
    <cellStyle name="Normal 15 14" xfId="46908"/>
    <cellStyle name="Normal 15 15" xfId="46909"/>
    <cellStyle name="Normal 15 16" xfId="46910"/>
    <cellStyle name="Normal 15 17" xfId="46911"/>
    <cellStyle name="Normal 15 2" xfId="46912"/>
    <cellStyle name="Normal 15 3" xfId="46913"/>
    <cellStyle name="Normal 15 4" xfId="46914"/>
    <cellStyle name="Normal 15 5" xfId="46915"/>
    <cellStyle name="Normal 15 6" xfId="46916"/>
    <cellStyle name="Normal 15 7" xfId="46917"/>
    <cellStyle name="Normal 15 8" xfId="46918"/>
    <cellStyle name="Normal 15 9" xfId="46919"/>
    <cellStyle name="Normal 16" xfId="46920"/>
    <cellStyle name="Normal 16 10" xfId="46921"/>
    <cellStyle name="Normal 16 11" xfId="46922"/>
    <cellStyle name="Normal 16 12" xfId="46923"/>
    <cellStyle name="Normal 16 13" xfId="46924"/>
    <cellStyle name="Normal 16 14" xfId="46925"/>
    <cellStyle name="Normal 16 15" xfId="46926"/>
    <cellStyle name="Normal 16 16" xfId="46927"/>
    <cellStyle name="Normal 16 17" xfId="46928"/>
    <cellStyle name="Normal 16 2" xfId="46929"/>
    <cellStyle name="Normal 16 3" xfId="46930"/>
    <cellStyle name="Normal 16 4" xfId="46931"/>
    <cellStyle name="Normal 16 5" xfId="46932"/>
    <cellStyle name="Normal 16 6" xfId="46933"/>
    <cellStyle name="Normal 16 7" xfId="46934"/>
    <cellStyle name="Normal 16 8" xfId="46935"/>
    <cellStyle name="Normal 16 9" xfId="46936"/>
    <cellStyle name="Normal 17" xfId="46937"/>
    <cellStyle name="Normal 17 2" xfId="46938"/>
    <cellStyle name="Normal 17 3" xfId="46939"/>
    <cellStyle name="Normal 18" xfId="46940"/>
    <cellStyle name="Normal 19" xfId="46941"/>
    <cellStyle name="Normal 19 10" xfId="46942"/>
    <cellStyle name="Normal 19 11" xfId="46943"/>
    <cellStyle name="Normal 19 12" xfId="46944"/>
    <cellStyle name="Normal 19 13" xfId="46945"/>
    <cellStyle name="Normal 19 14" xfId="46946"/>
    <cellStyle name="Normal 19 15" xfId="46947"/>
    <cellStyle name="Normal 19 16" xfId="46948"/>
    <cellStyle name="Normal 19 17" xfId="46949"/>
    <cellStyle name="Normal 19 2" xfId="46950"/>
    <cellStyle name="Normal 19 3" xfId="46951"/>
    <cellStyle name="Normal 19 4" xfId="46952"/>
    <cellStyle name="Normal 19 5" xfId="46953"/>
    <cellStyle name="Normal 19 6" xfId="46954"/>
    <cellStyle name="Normal 19 7" xfId="46955"/>
    <cellStyle name="Normal 19 8" xfId="46956"/>
    <cellStyle name="Normal 19 9" xfId="46957"/>
    <cellStyle name="Normal 2" xfId="3"/>
    <cellStyle name="Normal 2 10" xfId="46958"/>
    <cellStyle name="Normal 2 10 10" xfId="46959"/>
    <cellStyle name="Normal 2 10 11" xfId="46960"/>
    <cellStyle name="Normal 2 10 12" xfId="46961"/>
    <cellStyle name="Normal 2 10 13" xfId="46962"/>
    <cellStyle name="Normal 2 10 14" xfId="46963"/>
    <cellStyle name="Normal 2 10 15" xfId="46964"/>
    <cellStyle name="Normal 2 10 16" xfId="46965"/>
    <cellStyle name="Normal 2 10 17" xfId="46966"/>
    <cellStyle name="Normal 2 10 2" xfId="46967"/>
    <cellStyle name="Normal 2 10 3" xfId="46968"/>
    <cellStyle name="Normal 2 10 4" xfId="46969"/>
    <cellStyle name="Normal 2 10 5" xfId="46970"/>
    <cellStyle name="Normal 2 10 6" xfId="46971"/>
    <cellStyle name="Normal 2 10 7" xfId="46972"/>
    <cellStyle name="Normal 2 10 8" xfId="46973"/>
    <cellStyle name="Normal 2 10 9" xfId="46974"/>
    <cellStyle name="Normal 2 11" xfId="46975"/>
    <cellStyle name="Normal 2 11 10" xfId="46976"/>
    <cellStyle name="Normal 2 11 11" xfId="46977"/>
    <cellStyle name="Normal 2 11 12" xfId="46978"/>
    <cellStyle name="Normal 2 11 13" xfId="46979"/>
    <cellStyle name="Normal 2 11 14" xfId="46980"/>
    <cellStyle name="Normal 2 11 15" xfId="46981"/>
    <cellStyle name="Normal 2 11 16" xfId="46982"/>
    <cellStyle name="Normal 2 11 17" xfId="46983"/>
    <cellStyle name="Normal 2 11 2" xfId="46984"/>
    <cellStyle name="Normal 2 11 3" xfId="46985"/>
    <cellStyle name="Normal 2 11 4" xfId="46986"/>
    <cellStyle name="Normal 2 11 5" xfId="46987"/>
    <cellStyle name="Normal 2 11 6" xfId="46988"/>
    <cellStyle name="Normal 2 11 7" xfId="46989"/>
    <cellStyle name="Normal 2 11 8" xfId="46990"/>
    <cellStyle name="Normal 2 11 9" xfId="46991"/>
    <cellStyle name="Normal 2 12" xfId="46992"/>
    <cellStyle name="Normal 2 12 10" xfId="46993"/>
    <cellStyle name="Normal 2 12 11" xfId="46994"/>
    <cellStyle name="Normal 2 12 12" xfId="46995"/>
    <cellStyle name="Normal 2 12 13" xfId="46996"/>
    <cellStyle name="Normal 2 12 14" xfId="46997"/>
    <cellStyle name="Normal 2 12 15" xfId="46998"/>
    <cellStyle name="Normal 2 12 16" xfId="46999"/>
    <cellStyle name="Normal 2 12 17" xfId="47000"/>
    <cellStyle name="Normal 2 12 2" xfId="47001"/>
    <cellStyle name="Normal 2 12 3" xfId="47002"/>
    <cellStyle name="Normal 2 12 4" xfId="47003"/>
    <cellStyle name="Normal 2 12 5" xfId="47004"/>
    <cellStyle name="Normal 2 12 6" xfId="47005"/>
    <cellStyle name="Normal 2 12 7" xfId="47006"/>
    <cellStyle name="Normal 2 12 8" xfId="47007"/>
    <cellStyle name="Normal 2 12 9" xfId="47008"/>
    <cellStyle name="Normal 2 13" xfId="47009"/>
    <cellStyle name="Normal 2 14" xfId="47010"/>
    <cellStyle name="Normal 2 15" xfId="47011"/>
    <cellStyle name="Normal 2 16" xfId="47012"/>
    <cellStyle name="Normal 2 17" xfId="47013"/>
    <cellStyle name="Normal 2 18" xfId="47014"/>
    <cellStyle name="Normal 2 19" xfId="47015"/>
    <cellStyle name="Normal 2 2" xfId="1557"/>
    <cellStyle name="Normal 2 2 10" xfId="47016"/>
    <cellStyle name="Normal 2 2 11" xfId="47017"/>
    <cellStyle name="Normal 2 2 12" xfId="47018"/>
    <cellStyle name="Normal 2 2 13" xfId="47019"/>
    <cellStyle name="Normal 2 2 14" xfId="47020"/>
    <cellStyle name="Normal 2 2 15" xfId="47021"/>
    <cellStyle name="Normal 2 2 16" xfId="47022"/>
    <cellStyle name="Normal 2 2 17" xfId="47023"/>
    <cellStyle name="Normal 2 2 18" xfId="47024"/>
    <cellStyle name="Normal 2 2 19" xfId="47025"/>
    <cellStyle name="Normal 2 2 2" xfId="46193"/>
    <cellStyle name="Normal 2 2 20" xfId="47026"/>
    <cellStyle name="Normal 2 2 21" xfId="47027"/>
    <cellStyle name="Normal 2 2 22" xfId="47028"/>
    <cellStyle name="Normal 2 2 23" xfId="47029"/>
    <cellStyle name="Normal 2 2 24" xfId="47030"/>
    <cellStyle name="Normal 2 2 25" xfId="47031"/>
    <cellStyle name="Normal 2 2 26" xfId="47032"/>
    <cellStyle name="Normal 2 2 27" xfId="47033"/>
    <cellStyle name="Normal 2 2 28" xfId="47034"/>
    <cellStyle name="Normal 2 2 29" xfId="47035"/>
    <cellStyle name="Normal 2 2 3" xfId="47036"/>
    <cellStyle name="Normal 2 2 30" xfId="47037"/>
    <cellStyle name="Normal 2 2 31" xfId="47038"/>
    <cellStyle name="Normal 2 2 32" xfId="47039"/>
    <cellStyle name="Normal 2 2 33" xfId="47040"/>
    <cellStyle name="Normal 2 2 34" xfId="47041"/>
    <cellStyle name="Normal 2 2 35" xfId="47042"/>
    <cellStyle name="Normal 2 2 36" xfId="47043"/>
    <cellStyle name="Normal 2 2 37" xfId="47044"/>
    <cellStyle name="Normal 2 2 38" xfId="47045"/>
    <cellStyle name="Normal 2 2 39" xfId="47046"/>
    <cellStyle name="Normal 2 2 4" xfId="47047"/>
    <cellStyle name="Normal 2 2 40" xfId="47048"/>
    <cellStyle name="Normal 2 2 41" xfId="47049"/>
    <cellStyle name="Normal 2 2 42" xfId="47050"/>
    <cellStyle name="Normal 2 2 5" xfId="47051"/>
    <cellStyle name="Normal 2 2 6" xfId="47052"/>
    <cellStyle name="Normal 2 2 7" xfId="47053"/>
    <cellStyle name="Normal 2 2 8" xfId="47054"/>
    <cellStyle name="Normal 2 2 9" xfId="47055"/>
    <cellStyle name="Normal 2 20" xfId="47056"/>
    <cellStyle name="Normal 2 21" xfId="47057"/>
    <cellStyle name="Normal 2 22" xfId="47058"/>
    <cellStyle name="Normal 2 23" xfId="47059"/>
    <cellStyle name="Normal 2 24" xfId="47060"/>
    <cellStyle name="Normal 2 25" xfId="47061"/>
    <cellStyle name="Normal 2 26" xfId="47062"/>
    <cellStyle name="Normal 2 27" xfId="47063"/>
    <cellStyle name="Normal 2 28" xfId="47064"/>
    <cellStyle name="Normal 2 29" xfId="47065"/>
    <cellStyle name="Normal 2 3" xfId="47066"/>
    <cellStyle name="Normal 2 3 10" xfId="47067"/>
    <cellStyle name="Normal 2 3 11" xfId="47068"/>
    <cellStyle name="Normal 2 3 12" xfId="47069"/>
    <cellStyle name="Normal 2 3 13" xfId="47070"/>
    <cellStyle name="Normal 2 3 14" xfId="47071"/>
    <cellStyle name="Normal 2 3 15" xfId="47072"/>
    <cellStyle name="Normal 2 3 16" xfId="47073"/>
    <cellStyle name="Normal 2 3 17" xfId="47074"/>
    <cellStyle name="Normal 2 3 2" xfId="47075"/>
    <cellStyle name="Normal 2 3 3" xfId="47076"/>
    <cellStyle name="Normal 2 3 4" xfId="47077"/>
    <cellStyle name="Normal 2 3 5" xfId="47078"/>
    <cellStyle name="Normal 2 3 6" xfId="47079"/>
    <cellStyle name="Normal 2 3 7" xfId="47080"/>
    <cellStyle name="Normal 2 3 8" xfId="47081"/>
    <cellStyle name="Normal 2 3 9" xfId="47082"/>
    <cellStyle name="Normal 2 30" xfId="47083"/>
    <cellStyle name="Normal 2 31" xfId="47084"/>
    <cellStyle name="Normal 2 32" xfId="47085"/>
    <cellStyle name="Normal 2 4" xfId="47086"/>
    <cellStyle name="Normal 2 4 10" xfId="47087"/>
    <cellStyle name="Normal 2 4 11" xfId="47088"/>
    <cellStyle name="Normal 2 4 12" xfId="47089"/>
    <cellStyle name="Normal 2 4 13" xfId="47090"/>
    <cellStyle name="Normal 2 4 14" xfId="47091"/>
    <cellStyle name="Normal 2 4 15" xfId="47092"/>
    <cellStyle name="Normal 2 4 16" xfId="47093"/>
    <cellStyle name="Normal 2 4 17" xfId="47094"/>
    <cellStyle name="Normal 2 4 2" xfId="47095"/>
    <cellStyle name="Normal 2 4 3" xfId="47096"/>
    <cellStyle name="Normal 2 4 4" xfId="47097"/>
    <cellStyle name="Normal 2 4 5" xfId="47098"/>
    <cellStyle name="Normal 2 4 6" xfId="47099"/>
    <cellStyle name="Normal 2 4 7" xfId="47100"/>
    <cellStyle name="Normal 2 4 8" xfId="47101"/>
    <cellStyle name="Normal 2 4 9" xfId="47102"/>
    <cellStyle name="Normal 2 5" xfId="47103"/>
    <cellStyle name="Normal 2 5 10" xfId="47104"/>
    <cellStyle name="Normal 2 5 11" xfId="47105"/>
    <cellStyle name="Normal 2 5 12" xfId="47106"/>
    <cellStyle name="Normal 2 5 13" xfId="47107"/>
    <cellStyle name="Normal 2 5 14" xfId="47108"/>
    <cellStyle name="Normal 2 5 15" xfId="47109"/>
    <cellStyle name="Normal 2 5 16" xfId="47110"/>
    <cellStyle name="Normal 2 5 17" xfId="47111"/>
    <cellStyle name="Normal 2 5 2" xfId="47112"/>
    <cellStyle name="Normal 2 5 3" xfId="47113"/>
    <cellStyle name="Normal 2 5 4" xfId="47114"/>
    <cellStyle name="Normal 2 5 5" xfId="47115"/>
    <cellStyle name="Normal 2 5 6" xfId="47116"/>
    <cellStyle name="Normal 2 5 7" xfId="47117"/>
    <cellStyle name="Normal 2 5 8" xfId="47118"/>
    <cellStyle name="Normal 2 5 9" xfId="47119"/>
    <cellStyle name="Normal 2 6" xfId="47120"/>
    <cellStyle name="Normal 2 6 10" xfId="47121"/>
    <cellStyle name="Normal 2 6 11" xfId="47122"/>
    <cellStyle name="Normal 2 6 12" xfId="47123"/>
    <cellStyle name="Normal 2 6 13" xfId="47124"/>
    <cellStyle name="Normal 2 6 14" xfId="47125"/>
    <cellStyle name="Normal 2 6 15" xfId="47126"/>
    <cellStyle name="Normal 2 6 16" xfId="47127"/>
    <cellStyle name="Normal 2 6 17" xfId="47128"/>
    <cellStyle name="Normal 2 6 2" xfId="47129"/>
    <cellStyle name="Normal 2 6 3" xfId="47130"/>
    <cellStyle name="Normal 2 6 4" xfId="47131"/>
    <cellStyle name="Normal 2 6 5" xfId="47132"/>
    <cellStyle name="Normal 2 6 6" xfId="47133"/>
    <cellStyle name="Normal 2 6 7" xfId="47134"/>
    <cellStyle name="Normal 2 6 8" xfId="47135"/>
    <cellStyle name="Normal 2 6 9" xfId="47136"/>
    <cellStyle name="Normal 2 7" xfId="47137"/>
    <cellStyle name="Normal 2 7 10" xfId="47138"/>
    <cellStyle name="Normal 2 7 11" xfId="47139"/>
    <cellStyle name="Normal 2 7 12" xfId="47140"/>
    <cellStyle name="Normal 2 7 13" xfId="47141"/>
    <cellStyle name="Normal 2 7 14" xfId="47142"/>
    <cellStyle name="Normal 2 7 15" xfId="47143"/>
    <cellStyle name="Normal 2 7 16" xfId="47144"/>
    <cellStyle name="Normal 2 7 17" xfId="47145"/>
    <cellStyle name="Normal 2 7 2" xfId="47146"/>
    <cellStyle name="Normal 2 7 3" xfId="47147"/>
    <cellStyle name="Normal 2 7 4" xfId="47148"/>
    <cellStyle name="Normal 2 7 5" xfId="47149"/>
    <cellStyle name="Normal 2 7 6" xfId="47150"/>
    <cellStyle name="Normal 2 7 7" xfId="47151"/>
    <cellStyle name="Normal 2 7 8" xfId="47152"/>
    <cellStyle name="Normal 2 7 9" xfId="47153"/>
    <cellStyle name="Normal 2 8" xfId="47154"/>
    <cellStyle name="Normal 2 8 10" xfId="47155"/>
    <cellStyle name="Normal 2 8 11" xfId="47156"/>
    <cellStyle name="Normal 2 8 12" xfId="47157"/>
    <cellStyle name="Normal 2 8 13" xfId="47158"/>
    <cellStyle name="Normal 2 8 14" xfId="47159"/>
    <cellStyle name="Normal 2 8 15" xfId="47160"/>
    <cellStyle name="Normal 2 8 16" xfId="47161"/>
    <cellStyle name="Normal 2 8 17" xfId="47162"/>
    <cellStyle name="Normal 2 8 2" xfId="47163"/>
    <cellStyle name="Normal 2 8 3" xfId="47164"/>
    <cellStyle name="Normal 2 8 4" xfId="47165"/>
    <cellStyle name="Normal 2 8 5" xfId="47166"/>
    <cellStyle name="Normal 2 8 6" xfId="47167"/>
    <cellStyle name="Normal 2 8 7" xfId="47168"/>
    <cellStyle name="Normal 2 8 8" xfId="47169"/>
    <cellStyle name="Normal 2 8 9" xfId="47170"/>
    <cellStyle name="Normal 2 9" xfId="47171"/>
    <cellStyle name="Normal 2 9 10" xfId="47172"/>
    <cellStyle name="Normal 2 9 11" xfId="47173"/>
    <cellStyle name="Normal 2 9 12" xfId="47174"/>
    <cellStyle name="Normal 2 9 13" xfId="47175"/>
    <cellStyle name="Normal 2 9 14" xfId="47176"/>
    <cellStyle name="Normal 2 9 15" xfId="47177"/>
    <cellStyle name="Normal 2 9 16" xfId="47178"/>
    <cellStyle name="Normal 2 9 17" xfId="47179"/>
    <cellStyle name="Normal 2 9 2" xfId="47180"/>
    <cellStyle name="Normal 2 9 3" xfId="47181"/>
    <cellStyle name="Normal 2 9 4" xfId="47182"/>
    <cellStyle name="Normal 2 9 5" xfId="47183"/>
    <cellStyle name="Normal 2 9 6" xfId="47184"/>
    <cellStyle name="Normal 2 9 7" xfId="47185"/>
    <cellStyle name="Normal 2 9 8" xfId="47186"/>
    <cellStyle name="Normal 2 9 9" xfId="47187"/>
    <cellStyle name="Normal 2_Fixed Line Data" xfId="47188"/>
    <cellStyle name="Normal 20" xfId="47189"/>
    <cellStyle name="Normal 20 10" xfId="47190"/>
    <cellStyle name="Normal 20 11" xfId="47191"/>
    <cellStyle name="Normal 20 12" xfId="47192"/>
    <cellStyle name="Normal 20 13" xfId="47193"/>
    <cellStyle name="Normal 20 14" xfId="47194"/>
    <cellStyle name="Normal 20 15" xfId="47195"/>
    <cellStyle name="Normal 20 16" xfId="47196"/>
    <cellStyle name="Normal 20 17" xfId="47197"/>
    <cellStyle name="Normal 20 2" xfId="47198"/>
    <cellStyle name="Normal 20 3" xfId="47199"/>
    <cellStyle name="Normal 20 4" xfId="47200"/>
    <cellStyle name="Normal 20 5" xfId="47201"/>
    <cellStyle name="Normal 20 6" xfId="47202"/>
    <cellStyle name="Normal 20 7" xfId="47203"/>
    <cellStyle name="Normal 20 8" xfId="47204"/>
    <cellStyle name="Normal 20 9" xfId="47205"/>
    <cellStyle name="Normal 21" xfId="47206"/>
    <cellStyle name="Normal 21 10" xfId="47207"/>
    <cellStyle name="Normal 21 11" xfId="47208"/>
    <cellStyle name="Normal 21 12" xfId="47209"/>
    <cellStyle name="Normal 21 13" xfId="47210"/>
    <cellStyle name="Normal 21 14" xfId="47211"/>
    <cellStyle name="Normal 21 15" xfId="47212"/>
    <cellStyle name="Normal 21 16" xfId="47213"/>
    <cellStyle name="Normal 21 17" xfId="47214"/>
    <cellStyle name="Normal 21 2" xfId="47215"/>
    <cellStyle name="Normal 21 3" xfId="47216"/>
    <cellStyle name="Normal 21 4" xfId="47217"/>
    <cellStyle name="Normal 21 5" xfId="47218"/>
    <cellStyle name="Normal 21 6" xfId="47219"/>
    <cellStyle name="Normal 21 7" xfId="47220"/>
    <cellStyle name="Normal 21 8" xfId="47221"/>
    <cellStyle name="Normal 21 9" xfId="47222"/>
    <cellStyle name="Normal 22" xfId="47223"/>
    <cellStyle name="Normal 23" xfId="47224"/>
    <cellStyle name="Normal 24" xfId="47225"/>
    <cellStyle name="Normal 25" xfId="47226"/>
    <cellStyle name="Normal 26" xfId="47227"/>
    <cellStyle name="Normal 27" xfId="47228"/>
    <cellStyle name="Normal 28" xfId="47229"/>
    <cellStyle name="Normal 29" xfId="47230"/>
    <cellStyle name="Normal 3" xfId="1558"/>
    <cellStyle name="Normal 3 10" xfId="47231"/>
    <cellStyle name="Normal 3 11" xfId="47232"/>
    <cellStyle name="Normal 3 12" xfId="47233"/>
    <cellStyle name="Normal 3 13" xfId="47234"/>
    <cellStyle name="Normal 3 14" xfId="47235"/>
    <cellStyle name="Normal 3 15" xfId="47236"/>
    <cellStyle name="Normal 3 16" xfId="47237"/>
    <cellStyle name="Normal 3 17" xfId="47238"/>
    <cellStyle name="Normal 3 18" xfId="47239"/>
    <cellStyle name="Normal 3 19" xfId="47240"/>
    <cellStyle name="Normal 3 2" xfId="46194"/>
    <cellStyle name="Normal 3 2 2" xfId="47242"/>
    <cellStyle name="Normal 3 2 3" xfId="47241"/>
    <cellStyle name="Normal 3 20" xfId="47243"/>
    <cellStyle name="Normal 3 21" xfId="47244"/>
    <cellStyle name="Normal 3 22" xfId="47245"/>
    <cellStyle name="Normal 3 23" xfId="47246"/>
    <cellStyle name="Normal 3 24" xfId="47247"/>
    <cellStyle name="Normal 3 25" xfId="47248"/>
    <cellStyle name="Normal 3 26" xfId="47249"/>
    <cellStyle name="Normal 3 27" xfId="47250"/>
    <cellStyle name="Normal 3 28" xfId="47251"/>
    <cellStyle name="Normal 3 29" xfId="47252"/>
    <cellStyle name="Normal 3 3" xfId="47253"/>
    <cellStyle name="Normal 3 30" xfId="47254"/>
    <cellStyle name="Normal 3 31" xfId="47255"/>
    <cellStyle name="Normal 3 32" xfId="47256"/>
    <cellStyle name="Normal 3 33" xfId="47257"/>
    <cellStyle name="Normal 3 34" xfId="47258"/>
    <cellStyle name="Normal 3 35" xfId="47259"/>
    <cellStyle name="Normal 3 36" xfId="47260"/>
    <cellStyle name="Normal 3 37" xfId="47261"/>
    <cellStyle name="Normal 3 38" xfId="47262"/>
    <cellStyle name="Normal 3 39" xfId="47263"/>
    <cellStyle name="Normal 3 4" xfId="47264"/>
    <cellStyle name="Normal 3 40" xfId="47265"/>
    <cellStyle name="Normal 3 41" xfId="47266"/>
    <cellStyle name="Normal 3 42" xfId="47267"/>
    <cellStyle name="Normal 3 43" xfId="47268"/>
    <cellStyle name="Normal 3 44" xfId="47269"/>
    <cellStyle name="Normal 3 45" xfId="47582"/>
    <cellStyle name="Normal 3 5" xfId="47270"/>
    <cellStyle name="Normal 3 6" xfId="47271"/>
    <cellStyle name="Normal 3 7" xfId="47272"/>
    <cellStyle name="Normal 3 8" xfId="47273"/>
    <cellStyle name="Normal 3 9" xfId="47274"/>
    <cellStyle name="Normal 30" xfId="47275"/>
    <cellStyle name="Normal 31" xfId="47276"/>
    <cellStyle name="Normal 32" xfId="47277"/>
    <cellStyle name="Normal 33" xfId="47278"/>
    <cellStyle name="Normal 34" xfId="47279"/>
    <cellStyle name="Normal 35" xfId="47280"/>
    <cellStyle name="Normal 35 2" xfId="47281"/>
    <cellStyle name="Normal 36" xfId="47282"/>
    <cellStyle name="Normal 37" xfId="47283"/>
    <cellStyle name="Normal 4" xfId="47284"/>
    <cellStyle name="Normal 4 10" xfId="47285"/>
    <cellStyle name="Normal 4 11" xfId="47286"/>
    <cellStyle name="Normal 4 12" xfId="47287"/>
    <cellStyle name="Normal 4 13" xfId="47288"/>
    <cellStyle name="Normal 4 14" xfId="47289"/>
    <cellStyle name="Normal 4 15" xfId="47290"/>
    <cellStyle name="Normal 4 16" xfId="47291"/>
    <cellStyle name="Normal 4 17" xfId="47292"/>
    <cellStyle name="Normal 4 18" xfId="47293"/>
    <cellStyle name="Normal 4 19" xfId="47294"/>
    <cellStyle name="Normal 4 2" xfId="47295"/>
    <cellStyle name="Normal 4 2 2" xfId="47296"/>
    <cellStyle name="Normal 4 20" xfId="47297"/>
    <cellStyle name="Normal 4 21" xfId="47298"/>
    <cellStyle name="Normal 4 22" xfId="47299"/>
    <cellStyle name="Normal 4 23" xfId="47300"/>
    <cellStyle name="Normal 4 24" xfId="47301"/>
    <cellStyle name="Normal 4 25" xfId="47302"/>
    <cellStyle name="Normal 4 26" xfId="47303"/>
    <cellStyle name="Normal 4 27" xfId="47304"/>
    <cellStyle name="Normal 4 28" xfId="47305"/>
    <cellStyle name="Normal 4 29" xfId="47306"/>
    <cellStyle name="Normal 4 3" xfId="47307"/>
    <cellStyle name="Normal 4 30" xfId="47308"/>
    <cellStyle name="Normal 4 31" xfId="47309"/>
    <cellStyle name="Normal 4 32" xfId="47310"/>
    <cellStyle name="Normal 4 33" xfId="47311"/>
    <cellStyle name="Normal 4 34" xfId="47312"/>
    <cellStyle name="Normal 4 35" xfId="47313"/>
    <cellStyle name="Normal 4 36" xfId="47314"/>
    <cellStyle name="Normal 4 37" xfId="47315"/>
    <cellStyle name="Normal 4 38" xfId="47316"/>
    <cellStyle name="Normal 4 39" xfId="47317"/>
    <cellStyle name="Normal 4 4" xfId="47318"/>
    <cellStyle name="Normal 4 40" xfId="47319"/>
    <cellStyle name="Normal 4 41" xfId="47320"/>
    <cellStyle name="Normal 4 42" xfId="47321"/>
    <cellStyle name="Normal 4 5" xfId="47322"/>
    <cellStyle name="Normal 4 6" xfId="47323"/>
    <cellStyle name="Normal 4 7" xfId="47324"/>
    <cellStyle name="Normal 4 8" xfId="47325"/>
    <cellStyle name="Normal 4 9" xfId="47326"/>
    <cellStyle name="Normal 42" xfId="47327"/>
    <cellStyle name="Normal 43" xfId="47328"/>
    <cellStyle name="Normal 44" xfId="47329"/>
    <cellStyle name="Normal 45" xfId="47330"/>
    <cellStyle name="Normal 5" xfId="47331"/>
    <cellStyle name="Normal 5 10" xfId="47332"/>
    <cellStyle name="Normal 5 11" xfId="47333"/>
    <cellStyle name="Normal 5 12" xfId="47334"/>
    <cellStyle name="Normal 5 13" xfId="47335"/>
    <cellStyle name="Normal 5 14" xfId="47336"/>
    <cellStyle name="Normal 5 15" xfId="47337"/>
    <cellStyle name="Normal 5 16" xfId="47338"/>
    <cellStyle name="Normal 5 17" xfId="47339"/>
    <cellStyle name="Normal 5 18" xfId="47340"/>
    <cellStyle name="Normal 5 19" xfId="47341"/>
    <cellStyle name="Normal 5 2" xfId="47342"/>
    <cellStyle name="Normal 5 20" xfId="47343"/>
    <cellStyle name="Normal 5 21" xfId="47344"/>
    <cellStyle name="Normal 5 22" xfId="47345"/>
    <cellStyle name="Normal 5 23" xfId="47346"/>
    <cellStyle name="Normal 5 24" xfId="47347"/>
    <cellStyle name="Normal 5 25" xfId="47348"/>
    <cellStyle name="Normal 5 26" xfId="47349"/>
    <cellStyle name="Normal 5 27" xfId="47350"/>
    <cellStyle name="Normal 5 28" xfId="47351"/>
    <cellStyle name="Normal 5 29" xfId="47352"/>
    <cellStyle name="Normal 5 3" xfId="47353"/>
    <cellStyle name="Normal 5 30" xfId="47354"/>
    <cellStyle name="Normal 5 31" xfId="47355"/>
    <cellStyle name="Normal 5 32" xfId="47356"/>
    <cellStyle name="Normal 5 33" xfId="47357"/>
    <cellStyle name="Normal 5 34" xfId="47358"/>
    <cellStyle name="Normal 5 35" xfId="47359"/>
    <cellStyle name="Normal 5 36" xfId="47360"/>
    <cellStyle name="Normal 5 37" xfId="47361"/>
    <cellStyle name="Normal 5 38" xfId="47362"/>
    <cellStyle name="Normal 5 39" xfId="47363"/>
    <cellStyle name="Normal 5 4" xfId="47364"/>
    <cellStyle name="Normal 5 40" xfId="47365"/>
    <cellStyle name="Normal 5 41" xfId="47366"/>
    <cellStyle name="Normal 5 42" xfId="47367"/>
    <cellStyle name="Normal 5 5" xfId="47368"/>
    <cellStyle name="Normal 5 6" xfId="47369"/>
    <cellStyle name="Normal 5 7" xfId="47370"/>
    <cellStyle name="Normal 5 8" xfId="47371"/>
    <cellStyle name="Normal 5 9" xfId="47372"/>
    <cellStyle name="Normal 6" xfId="47373"/>
    <cellStyle name="Normal 6 2" xfId="47374"/>
    <cellStyle name="Normal 6 3" xfId="47375"/>
    <cellStyle name="Normal 7" xfId="47376"/>
    <cellStyle name="Normal 7 2" xfId="47377"/>
    <cellStyle name="Normal 7 3" xfId="47378"/>
    <cellStyle name="Normal 8" xfId="47379"/>
    <cellStyle name="Normal 8 2" xfId="47380"/>
    <cellStyle name="Normal 8 3" xfId="47381"/>
    <cellStyle name="Normal 9" xfId="47382"/>
    <cellStyle name="Normal 9 2" xfId="47383"/>
    <cellStyle name="Normal_01A-G_NC" xfId="40934"/>
    <cellStyle name="Normal-droit" xfId="47384"/>
    <cellStyle name="Normal-droite" xfId="47385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8"/>
    <cellStyle name="Normální 2 112" xfId="47559"/>
    <cellStyle name="Normální 2 113" xfId="47563"/>
    <cellStyle name="Normální 2 114" xfId="47567"/>
    <cellStyle name="Normální 2 115" xfId="47571"/>
    <cellStyle name="Normální 2 116" xfId="47575"/>
    <cellStyle name="Normální 2 117" xfId="47579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9"/>
    <cellStyle name="Normální 231" xfId="46580"/>
    <cellStyle name="Normální 231 2" xfId="47584"/>
    <cellStyle name="Normální 232" xfId="46581"/>
    <cellStyle name="Normální 233" xfId="46582"/>
    <cellStyle name="Normální 234" xfId="46583"/>
    <cellStyle name="Normální 235" xfId="46584"/>
    <cellStyle name="Normální 236" xfId="47520"/>
    <cellStyle name="Normální 237" xfId="47521"/>
    <cellStyle name="Normální 238" xfId="47522"/>
    <cellStyle name="Normální 239" xfId="47523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4"/>
    <cellStyle name="Normální 241" xfId="47525"/>
    <cellStyle name="Normální 242" xfId="47527"/>
    <cellStyle name="Normální 243" xfId="47558"/>
    <cellStyle name="Normální 244" xfId="47561"/>
    <cellStyle name="Normální 245" xfId="47566"/>
    <cellStyle name="Normální 246" xfId="47569"/>
    <cellStyle name="Normální 247" xfId="47573"/>
    <cellStyle name="Normální 248" xfId="47577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26" xfId="47560"/>
    <cellStyle name="Normální 3 127" xfId="47564"/>
    <cellStyle name="Normální 3 128" xfId="47568"/>
    <cellStyle name="Normální 3 129" xfId="47572"/>
    <cellStyle name="normální 3 13" xfId="707"/>
    <cellStyle name="normální 3 13 2" xfId="1373"/>
    <cellStyle name="Normální 3 130" xfId="47576"/>
    <cellStyle name="Normální 3 131" xfId="47580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24" xfId="47562"/>
    <cellStyle name="Normální 4 25" xfId="47565"/>
    <cellStyle name="Normální 4 26" xfId="47570"/>
    <cellStyle name="Normální 4 27" xfId="47574"/>
    <cellStyle name="Normální 4 28" xfId="47578"/>
    <cellStyle name="Normální 4 29" xfId="47581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6"/>
    <cellStyle name="normální 5 61" xfId="47583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6"/>
    <cellStyle name="Note 2 10" xfId="47387"/>
    <cellStyle name="Note 2 11" xfId="47388"/>
    <cellStyle name="Note 2 12" xfId="47389"/>
    <cellStyle name="Note 2 13" xfId="47390"/>
    <cellStyle name="Note 2 14" xfId="47391"/>
    <cellStyle name="Note 2 15" xfId="47392"/>
    <cellStyle name="Note 2 16" xfId="47393"/>
    <cellStyle name="Note 2 17" xfId="47394"/>
    <cellStyle name="Note 2 18" xfId="47395"/>
    <cellStyle name="Note 2 19" xfId="47396"/>
    <cellStyle name="Note 2 2" xfId="47397"/>
    <cellStyle name="Note 2 3" xfId="47398"/>
    <cellStyle name="Note 2 4" xfId="47399"/>
    <cellStyle name="Note 2 5" xfId="47400"/>
    <cellStyle name="Note 2 6" xfId="47401"/>
    <cellStyle name="Note 2 7" xfId="47402"/>
    <cellStyle name="Note 2 8" xfId="47403"/>
    <cellStyle name="Note 2 9" xfId="47404"/>
    <cellStyle name="Note 3" xfId="47405"/>
    <cellStyle name="Note 3 10" xfId="47406"/>
    <cellStyle name="Note 3 2" xfId="47407"/>
    <cellStyle name="Note 3 2 2" xfId="47408"/>
    <cellStyle name="Note 3 3" xfId="47409"/>
    <cellStyle name="Note 3 3 2" xfId="47410"/>
    <cellStyle name="Note 3 4" xfId="47411"/>
    <cellStyle name="Note 3 4 2" xfId="47412"/>
    <cellStyle name="Note 3 5" xfId="47413"/>
    <cellStyle name="Note 3 5 2" xfId="47414"/>
    <cellStyle name="Note 3 6" xfId="47415"/>
    <cellStyle name="Note 3 6 2" xfId="47416"/>
    <cellStyle name="Note 3 7" xfId="47417"/>
    <cellStyle name="Note 3 7 2" xfId="47418"/>
    <cellStyle name="Note 3 8" xfId="47419"/>
    <cellStyle name="Note 3 9" xfId="47420"/>
    <cellStyle name="Note 4" xfId="47421"/>
    <cellStyle name="Note 4 10" xfId="47422"/>
    <cellStyle name="Note 4 2" xfId="47423"/>
    <cellStyle name="Note 4 2 2" xfId="47424"/>
    <cellStyle name="Note 4 3" xfId="47425"/>
    <cellStyle name="Note 4 3 2" xfId="47426"/>
    <cellStyle name="Note 4 4" xfId="47427"/>
    <cellStyle name="Note 4 4 2" xfId="47428"/>
    <cellStyle name="Note 4 5" xfId="47429"/>
    <cellStyle name="Note 4 5 2" xfId="47430"/>
    <cellStyle name="Note 4 6" xfId="47431"/>
    <cellStyle name="Note 4 6 2" xfId="47432"/>
    <cellStyle name="Note 4 7" xfId="47433"/>
    <cellStyle name="Note 4 7 2" xfId="47434"/>
    <cellStyle name="Note 4 8" xfId="47435"/>
    <cellStyle name="Note 4 9" xfId="47436"/>
    <cellStyle name="Note 5" xfId="47437"/>
    <cellStyle name="Note 5 10" xfId="47438"/>
    <cellStyle name="Note 5 2" xfId="47439"/>
    <cellStyle name="Note 5 2 2" xfId="47440"/>
    <cellStyle name="Note 5 3" xfId="47441"/>
    <cellStyle name="Note 5 3 2" xfId="47442"/>
    <cellStyle name="Note 5 4" xfId="47443"/>
    <cellStyle name="Note 5 4 2" xfId="47444"/>
    <cellStyle name="Note 5 5" xfId="47445"/>
    <cellStyle name="Note 5 5 2" xfId="47446"/>
    <cellStyle name="Note 5 6" xfId="47447"/>
    <cellStyle name="Note 5 6 2" xfId="47448"/>
    <cellStyle name="Note 5 7" xfId="47449"/>
    <cellStyle name="Note 5 7 2" xfId="47450"/>
    <cellStyle name="Note 5 8" xfId="47451"/>
    <cellStyle name="Note 5 9" xfId="47452"/>
    <cellStyle name="Note 6" xfId="47453"/>
    <cellStyle name="Note 6 2" xfId="47454"/>
    <cellStyle name="Note 6 2 2" xfId="47455"/>
    <cellStyle name="Note 6 3" xfId="47456"/>
    <cellStyle name="Note 6 3 2" xfId="47457"/>
    <cellStyle name="Note 6 4" xfId="47458"/>
    <cellStyle name="Note 6 4 2" xfId="47459"/>
    <cellStyle name="Note 6 5" xfId="47460"/>
    <cellStyle name="Note 6 5 2" xfId="47461"/>
    <cellStyle name="Note 6 6" xfId="47462"/>
    <cellStyle name="Note 6 6 2" xfId="47463"/>
    <cellStyle name="Note 6 7" xfId="47464"/>
    <cellStyle name="Note 6 7 2" xfId="47465"/>
    <cellStyle name="Note 6 8" xfId="47466"/>
    <cellStyle name="notes" xfId="47467"/>
    <cellStyle name="Output" xfId="41597"/>
    <cellStyle name="Output 2" xfId="47468"/>
    <cellStyle name="Output 3" xfId="47469"/>
    <cellStyle name="Percent" xfId="919"/>
    <cellStyle name="Percent 2" xfId="47470"/>
    <cellStyle name="Percent 2 2" xfId="47471"/>
    <cellStyle name="Percent 3" xfId="47472"/>
    <cellStyle name="Percent 4" xfId="47473"/>
    <cellStyle name="Percent 4 2" xfId="47474"/>
    <cellStyle name="Percent 5" xfId="47475"/>
    <cellStyle name="Percent 5 2" xfId="47476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7"/>
    <cellStyle name="Prosent 2 2" xfId="47478"/>
    <cellStyle name="Prosent 3" xfId="47479"/>
    <cellStyle name="Prosent 4" xfId="47480"/>
    <cellStyle name="Prosent 5" xfId="47481"/>
    <cellStyle name="Prosent 6" xfId="47482"/>
    <cellStyle name="Prosent 7" xfId="47483"/>
    <cellStyle name="Prosent 8" xfId="47484"/>
    <cellStyle name="Prosent 9" xfId="47485"/>
    <cellStyle name="R Nadpis kapitoly" xfId="956"/>
    <cellStyle name="R Nazev tabulky" xfId="957"/>
    <cellStyle name="RANadpis kapitoly" xfId="958"/>
    <cellStyle name="RANazev tabulky" xfId="959"/>
    <cellStyle name="row_black_line_black" xfId="47486"/>
    <cellStyle name="rowblack_line" xfId="47487"/>
    <cellStyle name="rowblue_line" xfId="47488"/>
    <cellStyle name="Sledovaný hypertextový odkaz" xfId="47489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90"/>
    <cellStyle name="socxn" xfId="47491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2"/>
    <cellStyle name="Standard_factsffigures_version 1.0" xfId="47493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4"/>
    <cellStyle name="Style 1 2" xfId="47495"/>
    <cellStyle name="Style 1 3" xfId="47496"/>
    <cellStyle name="superscript" xfId="47497"/>
    <cellStyle name="Špatně" xfId="46303" builtinId="27" customBuiltin="1"/>
    <cellStyle name="tab_row_black_line_black" xfId="47498"/>
    <cellStyle name="table_bottom" xfId="47499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500"/>
    <cellStyle name="Title 3" xfId="47501"/>
    <cellStyle name="Total" xfId="1079"/>
    <cellStyle name="Total 2" xfId="42300"/>
    <cellStyle name="Total 3" xfId="47502"/>
    <cellStyle name="Total 3 2" xfId="47503"/>
    <cellStyle name="Total 3 3" xfId="47504"/>
    <cellStyle name="Total 4" xfId="47505"/>
    <cellStyle name="Total 5" xfId="47506"/>
    <cellStyle name="Tusenskille 2" xfId="47507"/>
    <cellStyle name="Tusenskille 2 2" xfId="47508"/>
    <cellStyle name="Tusenskille 2 2 2" xfId="47554"/>
    <cellStyle name="Tusenskille 3" xfId="47509"/>
    <cellStyle name="Tusenskille 3 2" xfId="47510"/>
    <cellStyle name="Tusenskille 3 2 2" xfId="47555"/>
    <cellStyle name="Tusenskille 4" xfId="47511"/>
    <cellStyle name="Tusenskille 4 2" xfId="47556"/>
    <cellStyle name="Tusenskille 5" xfId="47512"/>
    <cellStyle name="Tusenskille 5 2" xfId="47557"/>
    <cellStyle name="Tusenskille_Ark1" xfId="47513"/>
    <cellStyle name="Überschrift" xfId="47514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5"/>
    <cellStyle name="Warning Text 3" xfId="47516"/>
    <cellStyle name="Wrapped" xfId="47517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8"/>
    <cellStyle name="標準_SOCX_JPN97" xfId="475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9BB4"/>
      <color rgb="FFA6A6A6"/>
      <color rgb="FF007D92"/>
      <color rgb="FF47E5FF"/>
      <color rgb="FFABF3FF"/>
      <color rgb="FF00C5E6"/>
      <color rgb="FF006AB4"/>
      <color rgb="FF5F5F5F"/>
      <color rgb="FF4D4D4D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8069385850725522"/>
          <c:w val="0.88671451845014437"/>
          <c:h val="0.68797246093116959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data'!$A$8</c:f>
              <c:strCache>
                <c:ptCount val="1"/>
                <c:pt idx="0">
                  <c:v> Household (residential lines)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'Source data'!$B$7:$AF$7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'Source data'!$B$8:$AF$8</c:f>
              <c:numCache>
                <c:formatCode>#,##0.00</c:formatCode>
                <c:ptCount val="31"/>
                <c:pt idx="0">
                  <c:v>1.0196290000000001</c:v>
                </c:pt>
                <c:pt idx="1">
                  <c:v>1.135875</c:v>
                </c:pt>
                <c:pt idx="2">
                  <c:v>1.1994290000000001</c:v>
                </c:pt>
                <c:pt idx="3">
                  <c:v>1.2643499999999999</c:v>
                </c:pt>
                <c:pt idx="4">
                  <c:v>1.3461880000000002</c:v>
                </c:pt>
                <c:pt idx="5">
                  <c:v>1.4365640000000002</c:v>
                </c:pt>
                <c:pt idx="6">
                  <c:v>1.5635190000000001</c:v>
                </c:pt>
                <c:pt idx="7">
                  <c:v>1.8561500000000002</c:v>
                </c:pt>
                <c:pt idx="8">
                  <c:v>2.2214149999999999</c:v>
                </c:pt>
                <c:pt idx="9">
                  <c:v>2.5841619999999996</c:v>
                </c:pt>
                <c:pt idx="10">
                  <c:v>2.686979</c:v>
                </c:pt>
                <c:pt idx="11">
                  <c:v>2.6627899999999998</c:v>
                </c:pt>
                <c:pt idx="12">
                  <c:v>2.6316129999999998</c:v>
                </c:pt>
                <c:pt idx="13">
                  <c:v>2.516035</c:v>
                </c:pt>
                <c:pt idx="14">
                  <c:v>2.4558800000000001</c:v>
                </c:pt>
                <c:pt idx="15">
                  <c:v>2.2980880000000004</c:v>
                </c:pt>
                <c:pt idx="16">
                  <c:v>2.1301999999999999</c:v>
                </c:pt>
                <c:pt idx="17">
                  <c:v>1.827963</c:v>
                </c:pt>
                <c:pt idx="18">
                  <c:v>1.3948910000000001</c:v>
                </c:pt>
                <c:pt idx="19">
                  <c:v>1.27335</c:v>
                </c:pt>
                <c:pt idx="20">
                  <c:v>1.1334040000000001</c:v>
                </c:pt>
                <c:pt idx="21">
                  <c:v>0.98916300000000001</c:v>
                </c:pt>
                <c:pt idx="22">
                  <c:v>0.88793899999999992</c:v>
                </c:pt>
                <c:pt idx="23">
                  <c:v>0.76325100000000001</c:v>
                </c:pt>
                <c:pt idx="24">
                  <c:v>0.64902099999999996</c:v>
                </c:pt>
                <c:pt idx="25">
                  <c:v>0.58896999999999999</c:v>
                </c:pt>
                <c:pt idx="26">
                  <c:v>0.52257500000000001</c:v>
                </c:pt>
                <c:pt idx="27">
                  <c:v>0.40278699999999995</c:v>
                </c:pt>
                <c:pt idx="28">
                  <c:v>0.35479300000000003</c:v>
                </c:pt>
                <c:pt idx="29">
                  <c:v>0.31097399999999997</c:v>
                </c:pt>
                <c:pt idx="30">
                  <c:v>0.27505799999999997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Organization (business lines)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'Source data'!$B$7:$AF$7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'Source data'!$B$9:$AF$9</c:f>
              <c:numCache>
                <c:formatCode>#,##0.00</c:formatCode>
                <c:ptCount val="31"/>
                <c:pt idx="0">
                  <c:v>0.47584499999999985</c:v>
                </c:pt>
                <c:pt idx="1">
                  <c:v>0.48776700000000006</c:v>
                </c:pt>
                <c:pt idx="2">
                  <c:v>0.50632899999999992</c:v>
                </c:pt>
                <c:pt idx="3">
                  <c:v>0.54999900000000013</c:v>
                </c:pt>
                <c:pt idx="4">
                  <c:v>0.57265700000000008</c:v>
                </c:pt>
                <c:pt idx="5">
                  <c:v>0.65922700000000001</c:v>
                </c:pt>
                <c:pt idx="6">
                  <c:v>0.76534400000000002</c:v>
                </c:pt>
                <c:pt idx="7">
                  <c:v>0.871417</c:v>
                </c:pt>
                <c:pt idx="8">
                  <c:v>0.95867400000000003</c:v>
                </c:pt>
                <c:pt idx="9">
                  <c:v>1.044788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1.1939580000000001</c:v>
                </c:pt>
                <c:pt idx="13">
                  <c:v>1.1272869999999999</c:v>
                </c:pt>
                <c:pt idx="14">
                  <c:v>1.1422699999999999</c:v>
                </c:pt>
                <c:pt idx="15">
                  <c:v>1.099623</c:v>
                </c:pt>
                <c:pt idx="16">
                  <c:v>1.0547</c:v>
                </c:pt>
                <c:pt idx="17">
                  <c:v>0.95135199999999998</c:v>
                </c:pt>
                <c:pt idx="18">
                  <c:v>0.93500400000000006</c:v>
                </c:pt>
                <c:pt idx="19">
                  <c:v>0.96868100000000001</c:v>
                </c:pt>
                <c:pt idx="20">
                  <c:v>0.84876800000000008</c:v>
                </c:pt>
                <c:pt idx="21">
                  <c:v>0.88186600000000004</c:v>
                </c:pt>
                <c:pt idx="22">
                  <c:v>0.77813900000000003</c:v>
                </c:pt>
                <c:pt idx="23">
                  <c:v>0.714557</c:v>
                </c:pt>
                <c:pt idx="24">
                  <c:v>0.59562599999999999</c:v>
                </c:pt>
                <c:pt idx="25">
                  <c:v>0.55988699999999991</c:v>
                </c:pt>
                <c:pt idx="26">
                  <c:v>0.47137699999999999</c:v>
                </c:pt>
                <c:pt idx="27">
                  <c:v>0.429419</c:v>
                </c:pt>
                <c:pt idx="28">
                  <c:v>0.38491899999999996</c:v>
                </c:pt>
                <c:pt idx="29">
                  <c:v>0.35369099999999998</c:v>
                </c:pt>
                <c:pt idx="30">
                  <c:v>0.32713900000000001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1143296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2584141918620803E-2"/>
          <c:y val="2.2222241102310157E-2"/>
          <c:w val="0.95201417777629249"/>
          <c:h val="0.15019298753885876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03329958730429E-2"/>
          <c:y val="0.22621794497909978"/>
          <c:w val="0.91039317947820797"/>
          <c:h val="0.640064547487119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'Source data'!$A$99</c:f>
              <c:strCache>
                <c:ptCount val="1"/>
                <c:pt idx="0">
                  <c:v> Calls made from PSTN lines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cat>
            <c:numRef>
              <c:f>'Source data'!$B$98:$L$98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data'!$B$99:$L$99</c:f>
              <c:numCache>
                <c:formatCode>#\ ##0.0</c:formatCode>
                <c:ptCount val="11"/>
                <c:pt idx="0">
                  <c:v>2.528931</c:v>
                </c:pt>
                <c:pt idx="1">
                  <c:v>2.1852779999999998</c:v>
                </c:pt>
                <c:pt idx="2">
                  <c:v>1.991609</c:v>
                </c:pt>
                <c:pt idx="3">
                  <c:v>1.739366</c:v>
                </c:pt>
                <c:pt idx="4">
                  <c:v>1.558951</c:v>
                </c:pt>
                <c:pt idx="5">
                  <c:v>1.3557360000000001</c:v>
                </c:pt>
                <c:pt idx="6">
                  <c:v>1.040654</c:v>
                </c:pt>
                <c:pt idx="7">
                  <c:v>1.0111730000000001</c:v>
                </c:pt>
                <c:pt idx="8">
                  <c:v>0.96323199999999998</c:v>
                </c:pt>
                <c:pt idx="9">
                  <c:v>0.88623499999999999</c:v>
                </c:pt>
                <c:pt idx="10">
                  <c:v>0.83495699999999995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1-42B0-B2BE-A5FECEE7B9FB}"/>
            </c:ext>
          </c:extLst>
        </c:ser>
        <c:ser>
          <c:idx val="1"/>
          <c:order val="1"/>
          <c:tx>
            <c:strRef>
              <c:f>'Source data'!$A$100</c:f>
              <c:strCache>
                <c:ptCount val="1"/>
                <c:pt idx="0">
                  <c:v> Calls made from VoIP lines</c:v>
                </c:pt>
              </c:strCache>
            </c:strRef>
          </c:tx>
          <c:spPr>
            <a:solidFill>
              <a:srgbClr val="007D92"/>
            </a:solidFill>
            <a:ln w="19050">
              <a:noFill/>
            </a:ln>
          </c:spPr>
          <c:invertIfNegative val="0"/>
          <c:cat>
            <c:numRef>
              <c:f>'Source data'!$B$98:$L$98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data'!$B$100:$L$100</c:f>
              <c:numCache>
                <c:formatCode>#\ ##0.0</c:formatCode>
                <c:ptCount val="11"/>
                <c:pt idx="0">
                  <c:v>0.40784300000000001</c:v>
                </c:pt>
                <c:pt idx="1">
                  <c:v>0.4904</c:v>
                </c:pt>
                <c:pt idx="2">
                  <c:v>0.54634500000000008</c:v>
                </c:pt>
                <c:pt idx="3">
                  <c:v>0.53276499999999993</c:v>
                </c:pt>
                <c:pt idx="4">
                  <c:v>0.58256799999999997</c:v>
                </c:pt>
                <c:pt idx="5">
                  <c:v>0.69150500000000004</c:v>
                </c:pt>
                <c:pt idx="6">
                  <c:v>0.64830900000000002</c:v>
                </c:pt>
                <c:pt idx="7">
                  <c:v>0.59028400000000003</c:v>
                </c:pt>
                <c:pt idx="8">
                  <c:v>0.55040299999999998</c:v>
                </c:pt>
                <c:pt idx="9">
                  <c:v>0.53300800000000004</c:v>
                </c:pt>
                <c:pt idx="10">
                  <c:v>0.55386800000000003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1-42B0-B2BE-A5FECEE7B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.6"/>
          <c:min val="0"/>
        </c:scaling>
        <c:delete val="0"/>
        <c:axPos val="l"/>
        <c:majorGridlines>
          <c:spPr>
            <a:ln w="6350" cmpd="dbl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462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202666780025054"/>
          <c:y val="3.9043452901720621E-2"/>
          <c:w val="0.63594654743707035"/>
          <c:h val="0.16278954019636438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1440453814240961"/>
          <c:w val="0.95740488139351698"/>
          <c:h val="0.73751452036237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data'!$A$94</c:f>
              <c:strCache>
                <c:ptCount val="1"/>
                <c:pt idx="0">
                  <c:v> Billion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5"/>
              <c:layout>
                <c:manualLayout>
                  <c:x val="-8.4917662465304181E-17"/>
                  <c:y val="0.14810270159649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12-477A-8FCA-ABCAD41464A4}"/>
                </c:ext>
              </c:extLst>
            </c:dLbl>
            <c:dLbl>
              <c:idx val="6"/>
              <c:layout>
                <c:manualLayout>
                  <c:x val="0"/>
                  <c:y val="0.129327322604939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12-477A-8FCA-ABCAD41464A4}"/>
                </c:ext>
              </c:extLst>
            </c:dLbl>
            <c:dLbl>
              <c:idx val="7"/>
              <c:layout>
                <c:manualLayout>
                  <c:x val="-1.6983532493060836E-16"/>
                  <c:y val="0.134951402415835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12-477A-8FCA-ABCAD4146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data'!$B$93:$I$93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'Source data'!$B$94:$I$94</c:f>
              <c:numCache>
                <c:formatCode>#\ ##0.0</c:formatCode>
                <c:ptCount val="8"/>
                <c:pt idx="0">
                  <c:v>7.20745082</c:v>
                </c:pt>
                <c:pt idx="1">
                  <c:v>3.5441650500000002</c:v>
                </c:pt>
                <c:pt idx="2">
                  <c:v>2.524756</c:v>
                </c:pt>
                <c:pt idx="3">
                  <c:v>2.2032440000000002</c:v>
                </c:pt>
                <c:pt idx="4">
                  <c:v>1.9379420000000001</c:v>
                </c:pt>
                <c:pt idx="5">
                  <c:v>1.422104</c:v>
                </c:pt>
                <c:pt idx="6">
                  <c:v>1.321388</c:v>
                </c:pt>
                <c:pt idx="7">
                  <c:v>1.2616099999999999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'Source data'!$A$95</c:f>
              <c:strCache>
                <c:ptCount val="1"/>
                <c:pt idx="0">
                  <c:v> Per inhabitant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9155603536311375E-2"/>
                  <c:y val="-6.735404665991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12-477A-8FCA-ABCAD41464A4}"/>
                </c:ext>
              </c:extLst>
            </c:dLbl>
            <c:dLbl>
              <c:idx val="1"/>
              <c:layout>
                <c:manualLayout>
                  <c:x val="-6.9891751524523704E-2"/>
                  <c:y val="-7.697605332561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B-4276-AA3C-C10094448AF0}"/>
                </c:ext>
              </c:extLst>
            </c:dLbl>
            <c:dLbl>
              <c:idx val="2"/>
              <c:layout>
                <c:manualLayout>
                  <c:x val="-7.9155603536311431E-2"/>
                  <c:y val="-9.6220066657019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0B-4276-AA3C-C10094448AF0}"/>
                </c:ext>
              </c:extLst>
            </c:dLbl>
            <c:dLbl>
              <c:idx val="3"/>
              <c:layout>
                <c:manualLayout>
                  <c:x val="-7.8754413094856007E-2"/>
                  <c:y val="-9.622006665701940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 w="6350"/>
                </a:sp3d>
              </c:spPr>
              <c:txPr>
                <a:bodyPr rot="0" vertOverflow="overflow" horzOverflow="overflow" vert="horz" wrap="none" lIns="90000" tIns="46800" rIns="90000" spcCol="1044000" anchor="ctr" anchorCtr="1"/>
                <a:lstStyle/>
                <a:p>
                  <a:pPr>
                    <a:defRPr b="1"/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30B-4276-AA3C-C10094448AF0}"/>
                </c:ext>
              </c:extLst>
            </c:dLbl>
            <c:dLbl>
              <c:idx val="4"/>
              <c:layout>
                <c:manualLayout>
                  <c:x val="-8.3787529542205239E-2"/>
                  <c:y val="-8.6598059991317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B-4276-AA3C-C10094448AF0}"/>
                </c:ext>
              </c:extLst>
            </c:dLbl>
            <c:dLbl>
              <c:idx val="5"/>
              <c:layout>
                <c:manualLayout>
                  <c:x val="-7.9155603536311472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0B-4276-AA3C-C10094448AF0}"/>
                </c:ext>
              </c:extLst>
            </c:dLbl>
            <c:dLbl>
              <c:idx val="6"/>
              <c:layout>
                <c:manualLayout>
                  <c:x val="-7.8754413094856091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B-4276-AA3C-C10094448AF0}"/>
                </c:ext>
              </c:extLst>
            </c:dLbl>
            <c:dLbl>
              <c:idx val="7"/>
              <c:layout>
                <c:manualLayout>
                  <c:x val="-2.9877746330931054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B-4276-AA3C-C10094448A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txPr>
              <a:bodyPr rot="0" vert="horz" lIns="90000" tIns="46800" rIns="90000" spcCol="1044000" anchor="ctr" anchorCtr="1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'Source data'!$B$93:$I$93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'Source data'!$B$95:$I$95</c:f>
              <c:numCache>
                <c:formatCode>#,##0</c:formatCode>
                <c:ptCount val="8"/>
                <c:pt idx="0">
                  <c:v>703.09192037247976</c:v>
                </c:pt>
                <c:pt idx="1">
                  <c:v>341.40455326154279</c:v>
                </c:pt>
                <c:pt idx="2">
                  <c:v>240.29703393407689</c:v>
                </c:pt>
                <c:pt idx="3">
                  <c:v>209.72400502786888</c:v>
                </c:pt>
                <c:pt idx="4">
                  <c:v>184.34786512980503</c:v>
                </c:pt>
                <c:pt idx="5">
                  <c:v>134.74750382396252</c:v>
                </c:pt>
                <c:pt idx="6">
                  <c:v>124.54110746834019</c:v>
                </c:pt>
                <c:pt idx="7">
                  <c:v>117.97430301407179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99072"/>
        <c:scaling>
          <c:orientation val="minMax"/>
          <c:max val="9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1"/>
        <c:minorUnit val="1"/>
      </c:valAx>
      <c:valAx>
        <c:axId val="190500864"/>
        <c:scaling>
          <c:orientation val="minMax"/>
          <c:max val="900"/>
          <c:min val="-10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50"/>
        <c:minorUnit val="1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At val="20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70131688983"/>
          <c:h val="0.93518607509021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data'!$B$108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72-46C1-8EED-8737AB3FFC5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72-46C1-8EED-8737AB3FFC5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72-46C1-8EED-8737AB3FFC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72-46C1-8EED-8737AB3FFC5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472-46C1-8EED-8737AB3FFC5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472-46C1-8EED-8737AB3FFC5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D472-46C1-8EED-8737AB3FFC5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472-46C1-8EED-8737AB3FFC5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84F-468A-9FAC-CB54EC2FC5F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72-46C1-8EED-8737AB3FFC5C}"/>
              </c:ext>
            </c:extLst>
          </c:dPt>
          <c:dLbls>
            <c:delete val="1"/>
          </c:dLbls>
          <c:cat>
            <c:strRef>
              <c:f>'Source data'!$A$109:$A$133</c:f>
              <c:strCache>
                <c:ptCount val="25"/>
                <c:pt idx="0">
                  <c:v>Bulgaria</c:v>
                </c:pt>
                <c:pt idx="1">
                  <c:v>Romania</c:v>
                </c:pt>
                <c:pt idx="2">
                  <c:v>Slovakia</c:v>
                </c:pt>
                <c:pt idx="3">
                  <c:v>Czechia</c:v>
                </c:pt>
                <c:pt idx="4">
                  <c:v>Poland</c:v>
                </c:pt>
                <c:pt idx="5">
                  <c:v>Slovenia</c:v>
                </c:pt>
                <c:pt idx="6">
                  <c:v>Lithuania</c:v>
                </c:pt>
                <c:pt idx="7">
                  <c:v>Estonia</c:v>
                </c:pt>
                <c:pt idx="8">
                  <c:v>Austria</c:v>
                </c:pt>
                <c:pt idx="9">
                  <c:v>Ireland</c:v>
                </c:pt>
                <c:pt idx="10">
                  <c:v>Portugal</c:v>
                </c:pt>
                <c:pt idx="11">
                  <c:v>Hungary</c:v>
                </c:pt>
                <c:pt idx="12">
                  <c:v>Croatia</c:v>
                </c:pt>
                <c:pt idx="13">
                  <c:v>Spain</c:v>
                </c:pt>
                <c:pt idx="14">
                  <c:v>Sweden</c:v>
                </c:pt>
                <c:pt idx="15">
                  <c:v>Belgium</c:v>
                </c:pt>
                <c:pt idx="16">
                  <c:v>Italy</c:v>
                </c:pt>
                <c:pt idx="17">
                  <c:v>Netherlands</c:v>
                </c:pt>
                <c:pt idx="18">
                  <c:v>Luxembourg</c:v>
                </c:pt>
                <c:pt idx="19">
                  <c:v>Cyprus</c:v>
                </c:pt>
                <c:pt idx="20">
                  <c:v>EU*</c:v>
                </c:pt>
                <c:pt idx="21">
                  <c:v>France</c:v>
                </c:pt>
                <c:pt idx="22">
                  <c:v>Malta</c:v>
                </c:pt>
                <c:pt idx="23">
                  <c:v>Germany</c:v>
                </c:pt>
                <c:pt idx="24">
                  <c:v>Greece</c:v>
                </c:pt>
              </c:strCache>
            </c:strRef>
          </c:cat>
          <c:val>
            <c:numRef>
              <c:f>'Source data'!$B$109:$B$133</c:f>
              <c:numCache>
                <c:formatCode>0</c:formatCode>
                <c:ptCount val="25"/>
                <c:pt idx="0">
                  <c:v>69.067098430755252</c:v>
                </c:pt>
                <c:pt idx="1">
                  <c:v>91.610667881532223</c:v>
                </c:pt>
                <c:pt idx="2">
                  <c:v>106.06397474222619</c:v>
                </c:pt>
                <c:pt idx="3">
                  <c:v>118.02647375498037</c:v>
                </c:pt>
                <c:pt idx="4">
                  <c:v>158.62593784885928</c:v>
                </c:pt>
                <c:pt idx="5">
                  <c:v>164.49618551235559</c:v>
                </c:pt>
                <c:pt idx="6">
                  <c:v>175.62844326425275</c:v>
                </c:pt>
                <c:pt idx="7">
                  <c:v>176.00468450146644</c:v>
                </c:pt>
                <c:pt idx="8">
                  <c:v>198.80928022930391</c:v>
                </c:pt>
                <c:pt idx="9">
                  <c:v>332.17834713604418</c:v>
                </c:pt>
                <c:pt idx="10">
                  <c:v>336.10727693518612</c:v>
                </c:pt>
                <c:pt idx="11">
                  <c:v>337.54345394411109</c:v>
                </c:pt>
                <c:pt idx="12">
                  <c:v>378.04605714252511</c:v>
                </c:pt>
                <c:pt idx="13">
                  <c:v>384.32761525955493</c:v>
                </c:pt>
                <c:pt idx="14">
                  <c:v>410.5089196013821</c:v>
                </c:pt>
                <c:pt idx="15">
                  <c:v>442.96574289248042</c:v>
                </c:pt>
                <c:pt idx="16">
                  <c:v>467.53586518266081</c:v>
                </c:pt>
                <c:pt idx="17">
                  <c:v>469.68807045392998</c:v>
                </c:pt>
                <c:pt idx="18">
                  <c:v>518.085066644579</c:v>
                </c:pt>
                <c:pt idx="19">
                  <c:v>538.05600555426986</c:v>
                </c:pt>
                <c:pt idx="20">
                  <c:v>543.07132682846964</c:v>
                </c:pt>
                <c:pt idx="21">
                  <c:v>689.79253222123089</c:v>
                </c:pt>
                <c:pt idx="22" formatCode="#,##0">
                  <c:v>798.52184289646027</c:v>
                </c:pt>
                <c:pt idx="23" formatCode="#,##0">
                  <c:v>1065.6507303389385</c:v>
                </c:pt>
                <c:pt idx="24" formatCode="#,##0">
                  <c:v>1228.9108453705105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data'!$C$108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'Source data'!$A$109:$A$133</c:f>
              <c:strCache>
                <c:ptCount val="25"/>
                <c:pt idx="0">
                  <c:v>Bulgaria</c:v>
                </c:pt>
                <c:pt idx="1">
                  <c:v>Romania</c:v>
                </c:pt>
                <c:pt idx="2">
                  <c:v>Slovakia</c:v>
                </c:pt>
                <c:pt idx="3">
                  <c:v>Czechia</c:v>
                </c:pt>
                <c:pt idx="4">
                  <c:v>Poland</c:v>
                </c:pt>
                <c:pt idx="5">
                  <c:v>Slovenia</c:v>
                </c:pt>
                <c:pt idx="6">
                  <c:v>Lithuania</c:v>
                </c:pt>
                <c:pt idx="7">
                  <c:v>Estonia</c:v>
                </c:pt>
                <c:pt idx="8">
                  <c:v>Austria</c:v>
                </c:pt>
                <c:pt idx="9">
                  <c:v>Ireland</c:v>
                </c:pt>
                <c:pt idx="10">
                  <c:v>Portugal</c:v>
                </c:pt>
                <c:pt idx="11">
                  <c:v>Hungary</c:v>
                </c:pt>
                <c:pt idx="12">
                  <c:v>Croatia</c:v>
                </c:pt>
                <c:pt idx="13">
                  <c:v>Spain</c:v>
                </c:pt>
                <c:pt idx="14">
                  <c:v>Sweden</c:v>
                </c:pt>
                <c:pt idx="15">
                  <c:v>Belgium</c:v>
                </c:pt>
                <c:pt idx="16">
                  <c:v>Italy</c:v>
                </c:pt>
                <c:pt idx="17">
                  <c:v>Netherlands</c:v>
                </c:pt>
                <c:pt idx="18">
                  <c:v>Luxembourg</c:v>
                </c:pt>
                <c:pt idx="19">
                  <c:v>Cyprus</c:v>
                </c:pt>
                <c:pt idx="20">
                  <c:v>EU*</c:v>
                </c:pt>
                <c:pt idx="21">
                  <c:v>France</c:v>
                </c:pt>
                <c:pt idx="22">
                  <c:v>Malta</c:v>
                </c:pt>
                <c:pt idx="23">
                  <c:v>Germany</c:v>
                </c:pt>
                <c:pt idx="24">
                  <c:v>Greece</c:v>
                </c:pt>
              </c:strCache>
            </c:strRef>
          </c:cat>
          <c:val>
            <c:numRef>
              <c:f>'Source data'!$C$109:$C$133</c:f>
              <c:numCache>
                <c:formatCode>0</c:formatCode>
                <c:ptCount val="25"/>
                <c:pt idx="0">
                  <c:v>308.89836533367907</c:v>
                </c:pt>
                <c:pt idx="1">
                  <c:v>346.83608496582832</c:v>
                </c:pt>
                <c:pt idx="2">
                  <c:v>275.69725297542948</c:v>
                </c:pt>
                <c:pt idx="3">
                  <c:v>331.65985819240848</c:v>
                </c:pt>
                <c:pt idx="4">
                  <c:v>443.99861203805307</c:v>
                </c:pt>
                <c:pt idx="5">
                  <c:v>648.6588392981821</c:v>
                </c:pt>
                <c:pt idx="6">
                  <c:v>479.65452843383804</c:v>
                </c:pt>
                <c:pt idx="7">
                  <c:v>720.97031138320608</c:v>
                </c:pt>
                <c:pt idx="8">
                  <c:v>636.95385804970294</c:v>
                </c:pt>
                <c:pt idx="9">
                  <c:v>1276.1007113907963</c:v>
                </c:pt>
                <c:pt idx="10">
                  <c:v>680.38773899345688</c:v>
                </c:pt>
                <c:pt idx="11">
                  <c:v>612.98633386880522</c:v>
                </c:pt>
                <c:pt idx="12">
                  <c:v>1146.7755151495048</c:v>
                </c:pt>
                <c:pt idx="13">
                  <c:v>1254.0235606699487</c:v>
                </c:pt>
                <c:pt idx="14">
                  <c:v>2239.0415122289742</c:v>
                </c:pt>
                <c:pt idx="15">
                  <c:v>1041.5180010202635</c:v>
                </c:pt>
                <c:pt idx="16">
                  <c:v>1554.2513931626643</c:v>
                </c:pt>
                <c:pt idx="17">
                  <c:v>1270.331178062708</c:v>
                </c:pt>
                <c:pt idx="19">
                  <c:v>1324.6062751800757</c:v>
                </c:pt>
                <c:pt idx="20">
                  <c:v>1135.46320148323</c:v>
                </c:pt>
                <c:pt idx="21">
                  <c:v>1614.8915384480092</c:v>
                </c:pt>
                <c:pt idx="22">
                  <c:v>1633.475956865718</c:v>
                </c:pt>
                <c:pt idx="24">
                  <c:v>1769.4691139155959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5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250"/>
          <c:min val="0"/>
        </c:scaling>
        <c:delete val="0"/>
        <c:axPos val="b"/>
        <c:majorGridlines>
          <c:spPr>
            <a:ln w="635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25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2250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5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54600542126196E-2"/>
          <c:y val="5.4478849076183174E-2"/>
          <c:w val="0.76651156781458674"/>
          <c:h val="0.7788623979066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 data'!$A$142</c:f>
              <c:strCache>
                <c:ptCount val="1"/>
                <c:pt idx="0">
                  <c:v> to same mobile
network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data'!$B$142:$I$142</c:f>
              <c:numCache>
                <c:formatCode>0%</c:formatCode>
                <c:ptCount val="8"/>
                <c:pt idx="0">
                  <c:v>0.65460582469621909</c:v>
                </c:pt>
                <c:pt idx="1">
                  <c:v>0.63529403795797101</c:v>
                </c:pt>
                <c:pt idx="2">
                  <c:v>0.59822853571700541</c:v>
                </c:pt>
                <c:pt idx="3">
                  <c:v>0.57791403666132968</c:v>
                </c:pt>
                <c:pt idx="4">
                  <c:v>0.56279257277607642</c:v>
                </c:pt>
                <c:pt idx="5">
                  <c:v>0.54918388735168289</c:v>
                </c:pt>
                <c:pt idx="6">
                  <c:v>0.54098613854308752</c:v>
                </c:pt>
                <c:pt idx="7">
                  <c:v>0.52868660706806925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'Source data'!$A$143</c:f>
              <c:strCache>
                <c:ptCount val="1"/>
                <c:pt idx="0">
                  <c:v> to other mobile
networks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data'!$B$143:$I$143</c:f>
              <c:numCache>
                <c:formatCode>0%</c:formatCode>
                <c:ptCount val="8"/>
                <c:pt idx="0">
                  <c:v>0.30080886450184169</c:v>
                </c:pt>
                <c:pt idx="1">
                  <c:v>0.32200428880029303</c:v>
                </c:pt>
                <c:pt idx="2">
                  <c:v>0.36008780229757897</c:v>
                </c:pt>
                <c:pt idx="3">
                  <c:v>0.38134255036919407</c:v>
                </c:pt>
                <c:pt idx="4">
                  <c:v>0.39692711315453233</c:v>
                </c:pt>
                <c:pt idx="5">
                  <c:v>0.41074121708353944</c:v>
                </c:pt>
                <c:pt idx="6">
                  <c:v>0.42021391315809203</c:v>
                </c:pt>
                <c:pt idx="7">
                  <c:v>0.43321248642279059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'Source data'!$A$144</c:f>
              <c:strCache>
                <c:ptCount val="1"/>
                <c:pt idx="0">
                  <c:v> to fixed 
networks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'Source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data'!$B$144:$I$144</c:f>
              <c:numCache>
                <c:formatCode>0%</c:formatCode>
                <c:ptCount val="8"/>
                <c:pt idx="0">
                  <c:v>4.4585310801939199E-2</c:v>
                </c:pt>
                <c:pt idx="1">
                  <c:v>4.2701673241735814E-2</c:v>
                </c:pt>
                <c:pt idx="2">
                  <c:v>4.1683661985415663E-2</c:v>
                </c:pt>
                <c:pt idx="3">
                  <c:v>4.0743412969476117E-2</c:v>
                </c:pt>
                <c:pt idx="4">
                  <c:v>4.0280314069391386E-2</c:v>
                </c:pt>
                <c:pt idx="5">
                  <c:v>4.0074895564777682E-2</c:v>
                </c:pt>
                <c:pt idx="6">
                  <c:v>3.879994829882033E-2</c:v>
                </c:pt>
                <c:pt idx="7">
                  <c:v>3.8100906509140255E-2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7739800475204202"/>
          <c:y val="8.4239855042199024E-2"/>
          <c:w val="0.22260199524795796"/>
          <c:h val="0.816935356916819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94049866043038E-2"/>
          <c:y val="0.10543033460222748"/>
          <c:w val="0.97122035447296917"/>
          <c:h val="0.782386656330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data'!$A$137</c:f>
              <c:strCache>
                <c:ptCount val="1"/>
                <c:pt idx="0">
                  <c:v> Billion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4.631926005893852E-3"/>
                  <c:y val="0.168683814523184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4-45CA-A50B-D77D07E8B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data'!$B$136:$J$136</c:f>
              <c:numCache>
                <c:formatCode>0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data'!$B$137:$J$137</c:f>
              <c:numCache>
                <c:formatCode>#\ ##0.0</c:formatCode>
                <c:ptCount val="9"/>
                <c:pt idx="0">
                  <c:v>7.1933999999999996</c:v>
                </c:pt>
                <c:pt idx="1">
                  <c:v>10.496799999999999</c:v>
                </c:pt>
                <c:pt idx="2">
                  <c:v>13.535981</c:v>
                </c:pt>
                <c:pt idx="3">
                  <c:v>15.209353999999999</c:v>
                </c:pt>
                <c:pt idx="4">
                  <c:v>17.715910000000001</c:v>
                </c:pt>
                <c:pt idx="5">
                  <c:v>20.175973000000003</c:v>
                </c:pt>
                <c:pt idx="6">
                  <c:v>20.906979</c:v>
                </c:pt>
                <c:pt idx="7">
                  <c:v>21.152322000000002</c:v>
                </c:pt>
                <c:pt idx="8">
                  <c:v>21.931052999999999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'Source data'!$A$138</c:f>
              <c:strCache>
                <c:ptCount val="1"/>
                <c:pt idx="0">
                  <c:v> Per inhabitant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data'!$B$136:$J$136</c:f>
              <c:numCache>
                <c:formatCode>0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data'!$B$138:$J$138</c:f>
              <c:numCache>
                <c:formatCode>#,##0</c:formatCode>
                <c:ptCount val="9"/>
                <c:pt idx="0">
                  <c:v>701.72125295298179</c:v>
                </c:pt>
                <c:pt idx="1">
                  <c:v>1011.1423322894522</c:v>
                </c:pt>
                <c:pt idx="2">
                  <c:v>1288.305121638693</c:v>
                </c:pt>
                <c:pt idx="3">
                  <c:v>1447.7591382373616</c:v>
                </c:pt>
                <c:pt idx="4">
                  <c:v>1685.2362905245691</c:v>
                </c:pt>
                <c:pt idx="5">
                  <c:v>1911.7181295950681</c:v>
                </c:pt>
                <c:pt idx="6">
                  <c:v>1970.4873348912897</c:v>
                </c:pt>
                <c:pt idx="7">
                  <c:v>1986.1708201092981</c:v>
                </c:pt>
                <c:pt idx="8">
                  <c:v>2050.7927901963908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31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27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9806591604235E-3"/>
          <c:y val="0.12483259281399266"/>
          <c:w val="0.98029260481244396"/>
          <c:h val="0.7165421701883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data'!$A$148</c:f>
              <c:strCache>
                <c:ptCount val="1"/>
                <c:pt idx="0">
                  <c:v> Billion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data'!$B$147:$P$147</c15:sqref>
                  </c15:fullRef>
                </c:ext>
              </c:extLst>
              <c:f>'Source data'!$J$147:$P$147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data'!$B$148:$P$148</c15:sqref>
                  </c15:fullRef>
                </c:ext>
              </c:extLst>
              <c:f>'Source data'!$J$148:$P$148</c:f>
              <c:numCache>
                <c:formatCode>#\ ##0.0</c:formatCode>
                <c:ptCount val="7"/>
                <c:pt idx="0">
                  <c:v>0.53865300000000005</c:v>
                </c:pt>
                <c:pt idx="1">
                  <c:v>0.69046299999999994</c:v>
                </c:pt>
                <c:pt idx="2">
                  <c:v>0.760432</c:v>
                </c:pt>
                <c:pt idx="3">
                  <c:v>0.85640399999999994</c:v>
                </c:pt>
                <c:pt idx="4">
                  <c:v>1.215436</c:v>
                </c:pt>
                <c:pt idx="5">
                  <c:v>1.5531030000000001</c:v>
                </c:pt>
                <c:pt idx="6">
                  <c:v>1.6217349999999999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data'!$B$148</c15:sqref>
                  <c15:dLbl>
                    <c:idx val="-1"/>
                    <c:layout>
                      <c:manualLayout>
                        <c:x val="-4.631926005893852E-3"/>
                        <c:y val="0.11797824831930347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8E2-4DA6-8AC2-DDE54B162531}"/>
                      </c:ext>
                    </c:extLst>
                  </c15:dLbl>
                </c15:categoryFilterException>
                <c15:categoryFilterException>
                  <c15:sqref>'Source data'!$D$148</c15:sqref>
                  <c15:dLbl>
                    <c:idx val="-1"/>
                    <c:layout>
                      <c:manualLayout>
                        <c:x val="0"/>
                        <c:y val="0.13440428664400425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8E2-4DA6-8AC2-DDE54B162531}"/>
                      </c:ext>
                    </c:extLst>
                  </c15:dLbl>
                </c15:categoryFilterException>
                <c15:categoryFilterException>
                  <c15:sqref>'Source data'!$F$148</c15:sqref>
                  <c15:dLbl>
                    <c:idx val="-1"/>
                    <c:layout>
                      <c:manualLayout>
                        <c:x val="-4.245883123265209E-17"/>
                        <c:y val="0.14645108239884178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8E2-4DA6-8AC2-DDE54B16253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'Source data'!$A$149</c:f>
              <c:strCache>
                <c:ptCount val="1"/>
                <c:pt idx="0">
                  <c:v> Per inhabitant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5.9343197033343349E-2"/>
                  <c:y val="-9.272064017872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92-46AA-9871-A42F3A509DA5}"/>
                </c:ext>
              </c:extLst>
            </c:dLbl>
            <c:dLbl>
              <c:idx val="5"/>
              <c:layout>
                <c:manualLayout>
                  <c:x val="-5.9343197033343266E-2"/>
                  <c:y val="-6.9387297659041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92-46AA-9871-A42F3A509DA5}"/>
                </c:ext>
              </c:extLst>
            </c:dLbl>
            <c:dLbl>
              <c:idx val="6"/>
              <c:layout>
                <c:manualLayout>
                  <c:x val="-4.0962230038082421E-2"/>
                  <c:y val="-8.105396891888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92-46AA-9871-A42F3A509DA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data'!$B$147:$P$147</c15:sqref>
                  </c15:fullRef>
                </c:ext>
              </c:extLst>
              <c:f>'Source data'!$J$147:$P$147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data'!$B$149:$P$149</c15:sqref>
                  </c15:fullRef>
                </c:ext>
              </c:extLst>
              <c:f>'Source data'!$J$149:$P$149</c:f>
              <c:numCache>
                <c:formatCode>#\ ##0.0</c:formatCode>
                <c:ptCount val="7"/>
                <c:pt idx="0">
                  <c:v>51.239681371147789</c:v>
                </c:pt>
                <c:pt idx="1">
                  <c:v>65.519546605113263</c:v>
                </c:pt>
                <c:pt idx="2">
                  <c:v>72.052616283945099</c:v>
                </c:pt>
                <c:pt idx="3">
                  <c:v>80.954586617410996</c:v>
                </c:pt>
                <c:pt idx="4">
                  <c:v>114.5551083382697</c:v>
                </c:pt>
                <c:pt idx="5">
                  <c:v>145.83400627241829</c:v>
                </c:pt>
                <c:pt idx="6">
                  <c:v>151.64992057650599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data'!$H$149</c15:sqref>
                  <c15:dLbl>
                    <c:idx val="-1"/>
                    <c:layout>
                      <c:manualLayout>
                        <c:x val="-5.0962857059492939E-2"/>
                        <c:y val="-0.10315921155669304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8E2-4DA6-8AC2-DDE54B162531}"/>
                      </c:ext>
                    </c:extLst>
                  </c15:dLbl>
                </c15:categoryFilterException>
                <c15:categoryFilterException>
                  <c15:sqref>'Source data'!$I$149</c15:sqref>
                  <c15:dLbl>
                    <c:idx val="-1"/>
                    <c:layout>
                      <c:manualLayout>
                        <c:x val="-5.6800907419835026E-2"/>
                        <c:y val="-6.167766716939903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8E2-4DA6-8AC2-DDE54B16253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noMultiLvlLbl val="0"/>
      </c:catAx>
      <c:valAx>
        <c:axId val="190499072"/>
        <c:scaling>
          <c:orientation val="minMax"/>
          <c:max val="2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0.1"/>
      </c:valAx>
      <c:valAx>
        <c:axId val="190500864"/>
        <c:scaling>
          <c:orientation val="minMax"/>
          <c:max val="200"/>
          <c:min val="-20"/>
        </c:scaling>
        <c:delete val="0"/>
        <c:axPos val="r"/>
        <c:numFmt formatCode="#\ ##0.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3854293745283"/>
          <c:y val="3.5736653147134721E-2"/>
          <c:w val="0.76306424740167988"/>
          <c:h val="0.9497759975986644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data'!$C$152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0050-4809-AD34-ABCF402870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33-41C7-9B34-1B56D658726E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data'!$A$153:$A$180</c:f>
              <c:strCache>
                <c:ptCount val="28"/>
                <c:pt idx="0">
                  <c:v>Netherlands</c:v>
                </c:pt>
                <c:pt idx="1">
                  <c:v>Luxembourg</c:v>
                </c:pt>
                <c:pt idx="2">
                  <c:v>Belgium</c:v>
                </c:pt>
                <c:pt idx="3">
                  <c:v>Germany</c:v>
                </c:pt>
                <c:pt idx="4">
                  <c:v>Slovakia</c:v>
                </c:pt>
                <c:pt idx="5">
                  <c:v>Czechia</c:v>
                </c:pt>
                <c:pt idx="6">
                  <c:v>Slovenia</c:v>
                </c:pt>
                <c:pt idx="7">
                  <c:v>Spain</c:v>
                </c:pt>
                <c:pt idx="8">
                  <c:v>Malta</c:v>
                </c:pt>
                <c:pt idx="9">
                  <c:v>Latvia</c:v>
                </c:pt>
                <c:pt idx="10">
                  <c:v>Croatia</c:v>
                </c:pt>
                <c:pt idx="11">
                  <c:v>Ireland</c:v>
                </c:pt>
                <c:pt idx="12">
                  <c:v>Hungary</c:v>
                </c:pt>
                <c:pt idx="13">
                  <c:v>EU27</c:v>
                </c:pt>
                <c:pt idx="14">
                  <c:v>Greece</c:v>
                </c:pt>
                <c:pt idx="15">
                  <c:v>Austria</c:v>
                </c:pt>
                <c:pt idx="16">
                  <c:v>Finland</c:v>
                </c:pt>
                <c:pt idx="17">
                  <c:v>Denmark</c:v>
                </c:pt>
                <c:pt idx="18">
                  <c:v>France</c:v>
                </c:pt>
                <c:pt idx="19">
                  <c:v>Portugal</c:v>
                </c:pt>
                <c:pt idx="20">
                  <c:v>Estonia</c:v>
                </c:pt>
                <c:pt idx="21">
                  <c:v>Poland</c:v>
                </c:pt>
                <c:pt idx="22">
                  <c:v>Bulgaria</c:v>
                </c:pt>
                <c:pt idx="23">
                  <c:v>Italy</c:v>
                </c:pt>
                <c:pt idx="24">
                  <c:v>Lithuania</c:v>
                </c:pt>
                <c:pt idx="25">
                  <c:v>Romania</c:v>
                </c:pt>
                <c:pt idx="26">
                  <c:v>Sweden</c:v>
                </c:pt>
                <c:pt idx="27">
                  <c:v>Cyprus</c:v>
                </c:pt>
              </c:strCache>
            </c:strRef>
          </c:cat>
          <c:val>
            <c:numRef>
              <c:f>'Source data'!$C$153:$C$180</c:f>
              <c:numCache>
                <c:formatCode>#,##0</c:formatCode>
                <c:ptCount val="28"/>
                <c:pt idx="1">
                  <c:v>1398.0176343813594</c:v>
                </c:pt>
                <c:pt idx="2">
                  <c:v>1439.6191008696521</c:v>
                </c:pt>
                <c:pt idx="3">
                  <c:v>1487.2413170269613</c:v>
                </c:pt>
                <c:pt idx="4">
                  <c:v>1806.4786644268577</c:v>
                </c:pt>
                <c:pt idx="5">
                  <c:v>2051.7003734326836</c:v>
                </c:pt>
                <c:pt idx="6">
                  <c:v>2157.3439682602298</c:v>
                </c:pt>
                <c:pt idx="7">
                  <c:v>2160.5469748277033</c:v>
                </c:pt>
                <c:pt idx="8">
                  <c:v>2200.5525964411904</c:v>
                </c:pt>
                <c:pt idx="9">
                  <c:v>2212.8712684404768</c:v>
                </c:pt>
                <c:pt idx="10">
                  <c:v>2258.2444974994578</c:v>
                </c:pt>
                <c:pt idx="11">
                  <c:v>2325.798688989953</c:v>
                </c:pt>
                <c:pt idx="12">
                  <c:v>2369.4303422963217</c:v>
                </c:pt>
                <c:pt idx="13">
                  <c:v>2387.8471747195867</c:v>
                </c:pt>
                <c:pt idx="14">
                  <c:v>2485.1206263835575</c:v>
                </c:pt>
                <c:pt idx="15">
                  <c:v>2492.5248453898125</c:v>
                </c:pt>
                <c:pt idx="16">
                  <c:v>2542.9507049331219</c:v>
                </c:pt>
                <c:pt idx="17">
                  <c:v>2572.4703150240925</c:v>
                </c:pt>
                <c:pt idx="18">
                  <c:v>2575.6133973106721</c:v>
                </c:pt>
                <c:pt idx="19">
                  <c:v>2668.4556289651264</c:v>
                </c:pt>
                <c:pt idx="20">
                  <c:v>2676.4220773538677</c:v>
                </c:pt>
                <c:pt idx="21">
                  <c:v>2716.4176047530696</c:v>
                </c:pt>
                <c:pt idx="22">
                  <c:v>2775.2460963877902</c:v>
                </c:pt>
                <c:pt idx="23">
                  <c:v>3018.4933709826123</c:v>
                </c:pt>
                <c:pt idx="24">
                  <c:v>3134.7890435917607</c:v>
                </c:pt>
                <c:pt idx="25">
                  <c:v>3287.3976925989064</c:v>
                </c:pt>
                <c:pt idx="26">
                  <c:v>3615.9400018672072</c:v>
                </c:pt>
                <c:pt idx="27">
                  <c:v>4186.5161594538304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data'!$B$152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2006702596320469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33-41C7-9B34-1B56D658726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33-41C7-9B34-1B56D658726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33-41C7-9B34-1B56D6587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data'!$A$153:$A$180</c:f>
              <c:strCache>
                <c:ptCount val="28"/>
                <c:pt idx="0">
                  <c:v>Netherlands</c:v>
                </c:pt>
                <c:pt idx="1">
                  <c:v>Luxembourg</c:v>
                </c:pt>
                <c:pt idx="2">
                  <c:v>Belgium</c:v>
                </c:pt>
                <c:pt idx="3">
                  <c:v>Germany</c:v>
                </c:pt>
                <c:pt idx="4">
                  <c:v>Slovakia</c:v>
                </c:pt>
                <c:pt idx="5">
                  <c:v>Czechia</c:v>
                </c:pt>
                <c:pt idx="6">
                  <c:v>Slovenia</c:v>
                </c:pt>
                <c:pt idx="7">
                  <c:v>Spain</c:v>
                </c:pt>
                <c:pt idx="8">
                  <c:v>Malta</c:v>
                </c:pt>
                <c:pt idx="9">
                  <c:v>Latvia</c:v>
                </c:pt>
                <c:pt idx="10">
                  <c:v>Croatia</c:v>
                </c:pt>
                <c:pt idx="11">
                  <c:v>Ireland</c:v>
                </c:pt>
                <c:pt idx="12">
                  <c:v>Hungary</c:v>
                </c:pt>
                <c:pt idx="13">
                  <c:v>EU27</c:v>
                </c:pt>
                <c:pt idx="14">
                  <c:v>Greece</c:v>
                </c:pt>
                <c:pt idx="15">
                  <c:v>Austria</c:v>
                </c:pt>
                <c:pt idx="16">
                  <c:v>Finland</c:v>
                </c:pt>
                <c:pt idx="17">
                  <c:v>Denmark</c:v>
                </c:pt>
                <c:pt idx="18">
                  <c:v>France</c:v>
                </c:pt>
                <c:pt idx="19">
                  <c:v>Portugal</c:v>
                </c:pt>
                <c:pt idx="20">
                  <c:v>Estonia</c:v>
                </c:pt>
                <c:pt idx="21">
                  <c:v>Poland</c:v>
                </c:pt>
                <c:pt idx="22">
                  <c:v>Bulgaria</c:v>
                </c:pt>
                <c:pt idx="23">
                  <c:v>Italy</c:v>
                </c:pt>
                <c:pt idx="24">
                  <c:v>Lithuania</c:v>
                </c:pt>
                <c:pt idx="25">
                  <c:v>Romania</c:v>
                </c:pt>
                <c:pt idx="26">
                  <c:v>Sweden</c:v>
                </c:pt>
                <c:pt idx="27">
                  <c:v>Cyprus</c:v>
                </c:pt>
              </c:strCache>
            </c:strRef>
          </c:cat>
          <c:val>
            <c:numRef>
              <c:f>'Source data'!$B$153:$B$180</c:f>
              <c:numCache>
                <c:formatCode>#,##0</c:formatCode>
                <c:ptCount val="28"/>
                <c:pt idx="0">
                  <c:v>1331.1562299245902</c:v>
                </c:pt>
                <c:pt idx="1">
                  <c:v>1266.0922769557346</c:v>
                </c:pt>
                <c:pt idx="2">
                  <c:v>1180.3692285592738</c:v>
                </c:pt>
                <c:pt idx="3">
                  <c:v>1157.1080979878345</c:v>
                </c:pt>
                <c:pt idx="4">
                  <c:v>1327.7257193047485</c:v>
                </c:pt>
                <c:pt idx="5">
                  <c:v>1290.598775475763</c:v>
                </c:pt>
                <c:pt idx="6">
                  <c:v>1662.4348752387152</c:v>
                </c:pt>
                <c:pt idx="7">
                  <c:v>1458.7591138634409</c:v>
                </c:pt>
                <c:pt idx="8">
                  <c:v>729.66960675686187</c:v>
                </c:pt>
                <c:pt idx="10">
                  <c:v>1353.8364697470599</c:v>
                </c:pt>
                <c:pt idx="11">
                  <c:v>2038.385465058328</c:v>
                </c:pt>
                <c:pt idx="12">
                  <c:v>1674.1799581281637</c:v>
                </c:pt>
                <c:pt idx="13">
                  <c:v>1495.4885105744295</c:v>
                </c:pt>
                <c:pt idx="14">
                  <c:v>670.62848700169138</c:v>
                </c:pt>
                <c:pt idx="15">
                  <c:v>2352.895369131661</c:v>
                </c:pt>
                <c:pt idx="17">
                  <c:v>1792.1660415446761</c:v>
                </c:pt>
                <c:pt idx="18">
                  <c:v>1612.2693383261728</c:v>
                </c:pt>
                <c:pt idx="19">
                  <c:v>1610.8089777156968</c:v>
                </c:pt>
                <c:pt idx="20">
                  <c:v>1616.6955599546452</c:v>
                </c:pt>
                <c:pt idx="21">
                  <c:v>1276.8833086983191</c:v>
                </c:pt>
                <c:pt idx="22">
                  <c:v>1595.4276137607576</c:v>
                </c:pt>
                <c:pt idx="23">
                  <c:v>1819.9790629064494</c:v>
                </c:pt>
                <c:pt idx="24">
                  <c:v>1843.673326987164</c:v>
                </c:pt>
                <c:pt idx="25">
                  <c:v>2051.2655519619134</c:v>
                </c:pt>
                <c:pt idx="26">
                  <c:v>1558.8120215133822</c:v>
                </c:pt>
                <c:pt idx="27">
                  <c:v>3458.8650421193993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573021992940538"/>
          <c:h val="0.73380426335072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data'!$A$184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data'!$B$183:$P$183</c15:sqref>
                  </c15:fullRef>
                </c:ext>
              </c:extLst>
              <c:f>('Source data'!$B$183,'Source data'!$D$183,'Source data'!$F$183,'Source data'!$H$183,'Source data'!$J$183,'Source data'!$L$183,'Source data'!$N$183,'Source data'!$P$183)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data'!$B$184:$P$184</c15:sqref>
                  </c15:fullRef>
                </c:ext>
              </c:extLst>
              <c:f>('Source data'!$B$184,'Source data'!$D$184,'Source data'!$F$184,'Source data'!$H$184,'Source data'!$J$184,'Source data'!$L$184,'Source data'!$N$184,'Source data'!$P$184)</c:f>
              <c:numCache>
                <c:formatCode>#\ ##0.0</c:formatCode>
                <c:ptCount val="8"/>
                <c:pt idx="0">
                  <c:v>0.65771845189750477</c:v>
                </c:pt>
                <c:pt idx="1">
                  <c:v>1.4967200000000001</c:v>
                </c:pt>
                <c:pt idx="2">
                  <c:v>1.9718530000000001</c:v>
                </c:pt>
                <c:pt idx="3">
                  <c:v>2.4616580000000003</c:v>
                </c:pt>
                <c:pt idx="4">
                  <c:v>2.8107689999999996</c:v>
                </c:pt>
                <c:pt idx="5">
                  <c:v>2.9435720000000001</c:v>
                </c:pt>
                <c:pt idx="6">
                  <c:v>3.3608670000000003</c:v>
                </c:pt>
                <c:pt idx="7">
                  <c:v>3.7259579999999994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'Source data'!$A$185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data'!$B$183:$P$183</c15:sqref>
                  </c15:fullRef>
                </c:ext>
              </c:extLst>
              <c:f>('Source data'!$B$183,'Source data'!$D$183,'Source data'!$F$183,'Source data'!$H$183,'Source data'!$J$183,'Source data'!$L$183,'Source data'!$N$183,'Source data'!$P$183)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data'!$B$185:$P$185</c15:sqref>
                  </c15:fullRef>
                </c:ext>
              </c:extLst>
              <c:f>('Source data'!$B$185,'Source data'!$D$185,'Source data'!$F$185,'Source data'!$H$185,'Source data'!$J$185,'Source data'!$L$185,'Source data'!$N$185,'Source data'!$P$185)</c:f>
              <c:numCache>
                <c:formatCode>#\ ##0.0</c:formatCode>
                <c:ptCount val="8"/>
                <c:pt idx="0">
                  <c:v>6.4160899735286865</c:v>
                </c:pt>
                <c:pt idx="1">
                  <c:v>14.417698265988385</c:v>
                </c:pt>
                <c:pt idx="2">
                  <c:v>18.767375035607849</c:v>
                </c:pt>
                <c:pt idx="3">
                  <c:v>23.432210629821014</c:v>
                </c:pt>
                <c:pt idx="4">
                  <c:v>26.737604351576927</c:v>
                </c:pt>
                <c:pt idx="5">
                  <c:v>27.890996672965478</c:v>
                </c:pt>
                <c:pt idx="6">
                  <c:v>31.676244845102126</c:v>
                </c:pt>
                <c:pt idx="7">
                  <c:v>34.841773456908619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data'!$O$185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A24-457B-B176-E0EE9488487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42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2188093102253599"/>
          <c:w val="0.87630450528755599"/>
          <c:h val="0.64747022750629624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data'!$A$189</c:f>
              <c:strCache>
                <c:ptCount val="1"/>
                <c:pt idx="0">
                  <c:v> Cable and Fibre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'Source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data'!$B$189:$L$189</c:f>
              <c:numCache>
                <c:formatCode>#\ ##0.0</c:formatCode>
                <c:ptCount val="11"/>
                <c:pt idx="0">
                  <c:v>576.70000000000005</c:v>
                </c:pt>
                <c:pt idx="1">
                  <c:v>675.72699999999998</c:v>
                </c:pt>
                <c:pt idx="2">
                  <c:v>751.87900000000002</c:v>
                </c:pt>
                <c:pt idx="3">
                  <c:v>787.93200000000002</c:v>
                </c:pt>
                <c:pt idx="4">
                  <c:v>867.51199999999994</c:v>
                </c:pt>
                <c:pt idx="5">
                  <c:v>931.02299999999991</c:v>
                </c:pt>
                <c:pt idx="6">
                  <c:v>1014.0250000000001</c:v>
                </c:pt>
                <c:pt idx="7">
                  <c:v>1085.826</c:v>
                </c:pt>
                <c:pt idx="8">
                  <c:v>1158.8910000000001</c:v>
                </c:pt>
                <c:pt idx="9">
                  <c:v>1219.056</c:v>
                </c:pt>
                <c:pt idx="10">
                  <c:v>1269.819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9-4DC5-8E37-9C8BB8965212}"/>
            </c:ext>
          </c:extLst>
        </c:ser>
        <c:ser>
          <c:idx val="1"/>
          <c:order val="1"/>
          <c:tx>
            <c:strRef>
              <c:f>'Source data'!$A$190</c:f>
              <c:strCache>
                <c:ptCount val="1"/>
                <c:pt idx="0">
                  <c:v> Fixed WiFi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none"/>
          </c:marker>
          <c:cat>
            <c:numRef>
              <c:f>'Source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data'!$B$190:$L$190</c:f>
              <c:numCache>
                <c:formatCode>#\ ##0.0</c:formatCode>
                <c:ptCount val="11"/>
                <c:pt idx="0">
                  <c:v>670</c:v>
                </c:pt>
                <c:pt idx="1">
                  <c:v>729.89800000000002</c:v>
                </c:pt>
                <c:pt idx="2">
                  <c:v>839.779</c:v>
                </c:pt>
                <c:pt idx="3">
                  <c:v>941.17</c:v>
                </c:pt>
                <c:pt idx="4">
                  <c:v>990.36099999999999</c:v>
                </c:pt>
                <c:pt idx="5">
                  <c:v>995</c:v>
                </c:pt>
                <c:pt idx="6">
                  <c:v>988.20699999999999</c:v>
                </c:pt>
                <c:pt idx="7">
                  <c:v>1067.6030000000001</c:v>
                </c:pt>
                <c:pt idx="8">
                  <c:v>1098.95</c:v>
                </c:pt>
                <c:pt idx="9">
                  <c:v>1104.674</c:v>
                </c:pt>
                <c:pt idx="10">
                  <c:v>1115.0629999999999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9-4DC5-8E37-9C8BB8965212}"/>
            </c:ext>
          </c:extLst>
        </c:ser>
        <c:ser>
          <c:idx val="0"/>
          <c:order val="2"/>
          <c:tx>
            <c:strRef>
              <c:f>'Source data'!$A$191</c:f>
              <c:strCache>
                <c:ptCount val="1"/>
                <c:pt idx="0">
                  <c:v> DSL 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'Source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data'!$B$191:$L$191</c:f>
              <c:numCache>
                <c:formatCode>#\ ##0.0</c:formatCode>
                <c:ptCount val="11"/>
                <c:pt idx="0">
                  <c:v>725.15300000000002</c:v>
                </c:pt>
                <c:pt idx="1">
                  <c:v>809.11099999999999</c:v>
                </c:pt>
                <c:pt idx="2">
                  <c:v>870</c:v>
                </c:pt>
                <c:pt idx="3">
                  <c:v>915.70699999999988</c:v>
                </c:pt>
                <c:pt idx="4">
                  <c:v>952.89599999999996</c:v>
                </c:pt>
                <c:pt idx="5">
                  <c:v>952.51</c:v>
                </c:pt>
                <c:pt idx="6">
                  <c:v>941.34</c:v>
                </c:pt>
                <c:pt idx="7">
                  <c:v>904.3549999999999</c:v>
                </c:pt>
                <c:pt idx="8">
                  <c:v>875.89499999999998</c:v>
                </c:pt>
                <c:pt idx="9">
                  <c:v>888.22</c:v>
                </c:pt>
                <c:pt idx="10">
                  <c:v>918.42499999999995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9-4DC5-8E37-9C8BB8965212}"/>
            </c:ext>
          </c:extLst>
        </c:ser>
        <c:ser>
          <c:idx val="2"/>
          <c:order val="3"/>
          <c:tx>
            <c:strRef>
              <c:f>'Source data'!$A$192</c:f>
              <c:strCache>
                <c:ptCount val="1"/>
                <c:pt idx="0">
                  <c:v> Fixed LTE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'Source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data'!$B$192:$L$192</c:f>
              <c:numCache>
                <c:formatCode>#\ ##0.0</c:formatCode>
                <c:ptCount val="11"/>
                <c:pt idx="7">
                  <c:v>149.20599999999999</c:v>
                </c:pt>
                <c:pt idx="8">
                  <c:v>227.131</c:v>
                </c:pt>
                <c:pt idx="9">
                  <c:v>358.209</c:v>
                </c:pt>
                <c:pt idx="10">
                  <c:v>422.65100000000001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9-4DC5-8E37-9C8BB8965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40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52653777302205"/>
          <c:y val="3.2586721975244121E-2"/>
          <c:w val="0.81361534069589836"/>
          <c:h val="0.15952562318387498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94677298826111"/>
          <c:y val="3.6471090711454629E-2"/>
          <c:w val="0.75760284533234956"/>
          <c:h val="0.935444486375111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data'!$B$195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DA3-47BC-A0EA-85CC7868B164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DA3-47BC-A0EA-85CC7868B164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A3-47BC-A0EA-85CC7868B16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DA3-47BC-A0EA-85CC7868B16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BDA3-47BC-A0EA-85CC7868B16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DA3-47BC-A0EA-85CC7868B164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DA3-47BC-A0EA-85CC7868B164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DA3-47BC-A0EA-85CC7868B16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DA3-47BC-A0EA-85CC7868B16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DA3-47BC-A0EA-85CC7868B16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DA3-47BC-A0EA-85CC7868B16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BDA3-47BC-A0EA-85CC7868B164}"/>
              </c:ext>
            </c:extLst>
          </c:dPt>
          <c:dLbls>
            <c:dLbl>
              <c:idx val="12"/>
              <c:layout>
                <c:manualLayout>
                  <c:x val="-8.3374698514391332E-2"/>
                  <c:y val="-7.977116215324656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550" b="1">
                        <a:solidFill>
                          <a:sysClr val="windowText" lastClr="000000"/>
                        </a:solidFill>
                      </a:defRPr>
                    </a:pPr>
                    <a:fld id="{5829C9A5-68A2-4BEC-8B41-DBF7926F4526}" type="VALUE">
                      <a:rPr lang="en-US" sz="550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A3-47BC-A0EA-85CC7868B16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0494CC3-6BC7-455A-9918-6BFB494B59D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DA3-47BC-A0EA-85CC7868B16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E1744C-AAFD-4F70-8CAF-113EF5E1F09D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DA3-47BC-A0EA-85CC7868B16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data'!$A$196:$A$223</c:f>
              <c:strCache>
                <c:ptCount val="28"/>
                <c:pt idx="0">
                  <c:v>Poland</c:v>
                </c:pt>
                <c:pt idx="1">
                  <c:v>Latvia</c:v>
                </c:pt>
                <c:pt idx="2">
                  <c:v>Romania</c:v>
                </c:pt>
                <c:pt idx="3">
                  <c:v>Croatia</c:v>
                </c:pt>
                <c:pt idx="4">
                  <c:v>Austria</c:v>
                </c:pt>
                <c:pt idx="5">
                  <c:v>Lithuania</c:v>
                </c:pt>
                <c:pt idx="6">
                  <c:v>Bulgaria</c:v>
                </c:pt>
                <c:pt idx="7">
                  <c:v>Italy</c:v>
                </c:pt>
                <c:pt idx="8">
                  <c:v>Slovakia</c:v>
                </c:pt>
                <c:pt idx="9">
                  <c:v>Ireland</c:v>
                </c:pt>
                <c:pt idx="10">
                  <c:v>Slovenia</c:v>
                </c:pt>
                <c:pt idx="11">
                  <c:v>Finland</c:v>
                </c:pt>
                <c:pt idx="12">
                  <c:v>Estonia</c:v>
                </c:pt>
                <c:pt idx="13">
                  <c:v>Hungary</c:v>
                </c:pt>
                <c:pt idx="14">
                  <c:v>Spain</c:v>
                </c:pt>
                <c:pt idx="15">
                  <c:v>Czechia</c:v>
                </c:pt>
                <c:pt idx="16">
                  <c:v>EU27</c:v>
                </c:pt>
                <c:pt idx="17">
                  <c:v>Luxembourg</c:v>
                </c:pt>
                <c:pt idx="18">
                  <c:v>Cyprus</c:v>
                </c:pt>
                <c:pt idx="19">
                  <c:v>Portugal</c:v>
                </c:pt>
                <c:pt idx="20">
                  <c:v>Greece</c:v>
                </c:pt>
                <c:pt idx="21">
                  <c:v>Belgium</c:v>
                </c:pt>
                <c:pt idx="22">
                  <c:v>Sweden</c:v>
                </c:pt>
                <c:pt idx="23">
                  <c:v>Germany</c:v>
                </c:pt>
                <c:pt idx="24">
                  <c:v>Netherlands</c:v>
                </c:pt>
                <c:pt idx="25">
                  <c:v>Denmark</c:v>
                </c:pt>
                <c:pt idx="26">
                  <c:v>France</c:v>
                </c:pt>
                <c:pt idx="27">
                  <c:v>Malta</c:v>
                </c:pt>
              </c:strCache>
            </c:strRef>
          </c:cat>
          <c:val>
            <c:numRef>
              <c:f>'Source data'!$B$196:$B$223</c:f>
              <c:numCache>
                <c:formatCode>#,##0</c:formatCode>
                <c:ptCount val="28"/>
                <c:pt idx="0">
                  <c:v>20.544591066963882</c:v>
                </c:pt>
                <c:pt idx="1">
                  <c:v>26.689176255006576</c:v>
                </c:pt>
                <c:pt idx="2">
                  <c:v>27.254431898442089</c:v>
                </c:pt>
                <c:pt idx="3">
                  <c:v>27.958547361162761</c:v>
                </c:pt>
                <c:pt idx="4">
                  <c:v>28.129216171965432</c:v>
                </c:pt>
                <c:pt idx="5">
                  <c:v>28.693225569977393</c:v>
                </c:pt>
                <c:pt idx="6">
                  <c:v>28.781967849403706</c:v>
                </c:pt>
                <c:pt idx="7">
                  <c:v>28.852960132584478</c:v>
                </c:pt>
                <c:pt idx="8">
                  <c:v>29.046879675749356</c:v>
                </c:pt>
                <c:pt idx="9">
                  <c:v>29.95495131075403</c:v>
                </c:pt>
                <c:pt idx="10">
                  <c:v>30.208923659252573</c:v>
                </c:pt>
                <c:pt idx="11">
                  <c:v>32.482815018231591</c:v>
                </c:pt>
                <c:pt idx="12">
                  <c:v>32.531335618505061</c:v>
                </c:pt>
                <c:pt idx="13">
                  <c:v>32.935412727670169</c:v>
                </c:pt>
                <c:pt idx="14">
                  <c:v>33.413911562919957</c:v>
                </c:pt>
                <c:pt idx="15">
                  <c:v>34.984946032957168</c:v>
                </c:pt>
                <c:pt idx="16">
                  <c:v>35.601647124081119</c:v>
                </c:pt>
                <c:pt idx="17">
                  <c:v>37.370336625366029</c:v>
                </c:pt>
                <c:pt idx="18">
                  <c:v>37.788127748206435</c:v>
                </c:pt>
                <c:pt idx="19">
                  <c:v>38.799398055208648</c:v>
                </c:pt>
                <c:pt idx="20">
                  <c:v>39.615828778564477</c:v>
                </c:pt>
                <c:pt idx="21">
                  <c:v>39.78313988474892</c:v>
                </c:pt>
                <c:pt idx="22">
                  <c:v>40.240857783469515</c:v>
                </c:pt>
                <c:pt idx="23">
                  <c:v>41.993270954450082</c:v>
                </c:pt>
                <c:pt idx="24">
                  <c:v>43.62720526778471</c:v>
                </c:pt>
                <c:pt idx="25">
                  <c:v>43.945989137673777</c:v>
                </c:pt>
                <c:pt idx="26">
                  <c:v>45.693419754493675</c:v>
                </c:pt>
                <c:pt idx="27">
                  <c:v>45.986802067343064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DA3-47BC-A0EA-85CC7868B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8703104"/>
        <c:axId val="358705024"/>
      </c:barChar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47E5FF"/>
                  </a:solidFill>
                  <a:ln w="25400">
                    <a:noFill/>
                  </a:ln>
                </c:spPr>
                <c:invertIfNegative val="0"/>
                <c:dLbls>
                  <c:dLbl>
                    <c:idx val="11"/>
                    <c:layout>
                      <c:manualLayout>
                        <c:x val="-0.10963772854642449"/>
                        <c:y val="-7.9771162153246563E-17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BDA3-47BC-A0EA-85CC7868B164}"/>
                      </c:ext>
                    </c:extLst>
                  </c:dLbl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'Source data'!$A$196:$A$223</c15:sqref>
                        </c15:formulaRef>
                      </c:ext>
                    </c:extLst>
                    <c:strCache>
                      <c:ptCount val="28"/>
                      <c:pt idx="0">
                        <c:v>Poland</c:v>
                      </c:pt>
                      <c:pt idx="1">
                        <c:v>Latvia</c:v>
                      </c:pt>
                      <c:pt idx="2">
                        <c:v>Romania</c:v>
                      </c:pt>
                      <c:pt idx="3">
                        <c:v>Croatia</c:v>
                      </c:pt>
                      <c:pt idx="4">
                        <c:v>Austria</c:v>
                      </c:pt>
                      <c:pt idx="5">
                        <c:v>Lithuania</c:v>
                      </c:pt>
                      <c:pt idx="6">
                        <c:v>Bulgaria</c:v>
                      </c:pt>
                      <c:pt idx="7">
                        <c:v>Italy</c:v>
                      </c:pt>
                      <c:pt idx="8">
                        <c:v>Slovakia</c:v>
                      </c:pt>
                      <c:pt idx="9">
                        <c:v>Ireland</c:v>
                      </c:pt>
                      <c:pt idx="10">
                        <c:v>Slovenia</c:v>
                      </c:pt>
                      <c:pt idx="11">
                        <c:v>Finland</c:v>
                      </c:pt>
                      <c:pt idx="12">
                        <c:v>Estonia</c:v>
                      </c:pt>
                      <c:pt idx="13">
                        <c:v>Hungary</c:v>
                      </c:pt>
                      <c:pt idx="14">
                        <c:v>Spain</c:v>
                      </c:pt>
                      <c:pt idx="15">
                        <c:v>Czechia</c:v>
                      </c:pt>
                      <c:pt idx="16">
                        <c:v>EU27</c:v>
                      </c:pt>
                      <c:pt idx="17">
                        <c:v>Luxembourg</c:v>
                      </c:pt>
                      <c:pt idx="18">
                        <c:v>Cyprus</c:v>
                      </c:pt>
                      <c:pt idx="19">
                        <c:v>Portugal</c:v>
                      </c:pt>
                      <c:pt idx="20">
                        <c:v>Greece</c:v>
                      </c:pt>
                      <c:pt idx="21">
                        <c:v>Belgium</c:v>
                      </c:pt>
                      <c:pt idx="22">
                        <c:v>Sweden</c:v>
                      </c:pt>
                      <c:pt idx="23">
                        <c:v>Germany</c:v>
                      </c:pt>
                      <c:pt idx="24">
                        <c:v>Netherlands</c:v>
                      </c:pt>
                      <c:pt idx="25">
                        <c:v>Denmark</c:v>
                      </c:pt>
                      <c:pt idx="26">
                        <c:v>France</c:v>
                      </c:pt>
                      <c:pt idx="27">
                        <c:v>Malta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BDA3-47BC-A0EA-85CC7868B164}"/>
                  </c:ext>
                </c:extLst>
              </c15:ser>
            </c15:filteredBarSeries>
          </c:ext>
        </c:extLst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50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5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5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59706014848934E-2"/>
          <c:y val="0.10917025371828522"/>
          <c:w val="0.97742615319231685"/>
          <c:h val="0.76824846894138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data'!$A$3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11413683289588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2-4BFF-88FC-B442EB9C43D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1989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  <c:pt idx="6">
                  <c:v>2019</c:v>
                </c:pt>
              </c:numCache>
            </c:numRef>
          </c:cat>
          <c:val>
            <c:numRef>
              <c:f>'Source data'!$B$3:$H$3</c:f>
              <c:numCache>
                <c:formatCode>#\ ##0.0</c:formatCode>
                <c:ptCount val="7"/>
                <c:pt idx="0">
                  <c:v>1.5574780000000001</c:v>
                </c:pt>
                <c:pt idx="1">
                  <c:v>2.0957910000000002</c:v>
                </c:pt>
                <c:pt idx="2">
                  <c:v>3.6943449999999998</c:v>
                </c:pt>
                <c:pt idx="3">
                  <c:v>3.3977110000000001</c:v>
                </c:pt>
                <c:pt idx="4">
                  <c:v>1.982172</c:v>
                </c:pt>
                <c:pt idx="5">
                  <c:v>1.148857</c:v>
                </c:pt>
                <c:pt idx="6">
                  <c:v>0.60219699999999998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'Source data'!$A$4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1989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  <c:pt idx="6">
                  <c:v>2019</c:v>
                </c:pt>
              </c:numCache>
            </c:numRef>
          </c:cat>
          <c:val>
            <c:numRef>
              <c:f>'Source data'!$B$4:$H$4</c:f>
              <c:numCache>
                <c:formatCode>#\ ##0.0</c:formatCode>
                <c:ptCount val="7"/>
                <c:pt idx="0">
                  <c:v>15.030521799534496</c:v>
                </c:pt>
                <c:pt idx="1">
                  <c:v>20.282186641628829</c:v>
                </c:pt>
                <c:pt idx="2">
                  <c:v>35.943858484322682</c:v>
                </c:pt>
                <c:pt idx="3">
                  <c:v>33.243827623430654</c:v>
                </c:pt>
                <c:pt idx="4">
                  <c:v>18.865587500224855</c:v>
                </c:pt>
                <c:pt idx="5">
                  <c:v>10.901755742756761</c:v>
                </c:pt>
                <c:pt idx="6">
                  <c:v>5.6311991306477429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202799650043741E-2"/>
          <c:w val="1"/>
          <c:h val="7.2126684164479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371352785146"/>
          <c:y val="5.7931030209694784E-2"/>
          <c:w val="0.76291482463896254"/>
          <c:h val="0.9094856236970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data'!$B$226</c:f>
              <c:strCache>
                <c:ptCount val="1"/>
                <c:pt idx="0">
                  <c:v> DSL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57A-426E-8EEE-CE9B863900EB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data'!$A$227:$A$254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Sweden</c:v>
                </c:pt>
                <c:pt idx="3">
                  <c:v>Portugal</c:v>
                </c:pt>
                <c:pt idx="4">
                  <c:v>Lithuania</c:v>
                </c:pt>
                <c:pt idx="5">
                  <c:v>Spain</c:v>
                </c:pt>
                <c:pt idx="6">
                  <c:v>Finland</c:v>
                </c:pt>
                <c:pt idx="7">
                  <c:v>Hungary</c:v>
                </c:pt>
                <c:pt idx="8">
                  <c:v>Latvia</c:v>
                </c:pt>
                <c:pt idx="9">
                  <c:v>Poland</c:v>
                </c:pt>
                <c:pt idx="10">
                  <c:v>Czechia</c:v>
                </c:pt>
                <c:pt idx="11">
                  <c:v>Estonia</c:v>
                </c:pt>
                <c:pt idx="12">
                  <c:v>Slovakia</c:v>
                </c:pt>
                <c:pt idx="13">
                  <c:v>Denmark</c:v>
                </c:pt>
                <c:pt idx="14">
                  <c:v>Slovenia</c:v>
                </c:pt>
                <c:pt idx="15">
                  <c:v>Malta</c:v>
                </c:pt>
                <c:pt idx="16">
                  <c:v>Netherlands</c:v>
                </c:pt>
                <c:pt idx="17">
                  <c:v>Belgium</c:v>
                </c:pt>
                <c:pt idx="18">
                  <c:v>Luxembourg</c:v>
                </c:pt>
                <c:pt idx="19">
                  <c:v>EU27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Croatia</c:v>
                </c:pt>
                <c:pt idx="24">
                  <c:v>Germany</c:v>
                </c:pt>
                <c:pt idx="25">
                  <c:v>Cyprus</c:v>
                </c:pt>
                <c:pt idx="26">
                  <c:v>Italy</c:v>
                </c:pt>
                <c:pt idx="27">
                  <c:v>Greece</c:v>
                </c:pt>
              </c:strCache>
            </c:strRef>
          </c:cat>
          <c:val>
            <c:numRef>
              <c:f>'Source data'!$B$227:$B$254</c:f>
              <c:numCache>
                <c:formatCode>0%</c:formatCode>
                <c:ptCount val="28"/>
                <c:pt idx="0">
                  <c:v>6.986448094374946E-2</c:v>
                </c:pt>
                <c:pt idx="1">
                  <c:v>0.1038347420815114</c:v>
                </c:pt>
                <c:pt idx="2">
                  <c:v>0.11952930689759764</c:v>
                </c:pt>
                <c:pt idx="3">
                  <c:v>0.12162616166196076</c:v>
                </c:pt>
                <c:pt idx="4">
                  <c:v>0.15721256942813194</c:v>
                </c:pt>
                <c:pt idx="5">
                  <c:v>0.16576831618436427</c:v>
                </c:pt>
                <c:pt idx="6">
                  <c:v>0.19254312743461324</c:v>
                </c:pt>
                <c:pt idx="7">
                  <c:v>0.21062899862651185</c:v>
                </c:pt>
                <c:pt idx="8">
                  <c:v>0.21556748556673885</c:v>
                </c:pt>
                <c:pt idx="9">
                  <c:v>0.23317219276179113</c:v>
                </c:pt>
                <c:pt idx="10">
                  <c:v>0.24601469563436226</c:v>
                </c:pt>
                <c:pt idx="11">
                  <c:v>0.26350315709412847</c:v>
                </c:pt>
                <c:pt idx="12">
                  <c:v>0.29668460291084509</c:v>
                </c:pt>
                <c:pt idx="13">
                  <c:v>0.29687310270655565</c:v>
                </c:pt>
                <c:pt idx="14">
                  <c:v>0.29928384763488175</c:v>
                </c:pt>
                <c:pt idx="15">
                  <c:v>0.31792526899507684</c:v>
                </c:pt>
                <c:pt idx="16">
                  <c:v>0.34347767797291856</c:v>
                </c:pt>
                <c:pt idx="17">
                  <c:v>0.46248453669554601</c:v>
                </c:pt>
                <c:pt idx="18">
                  <c:v>0.47588005215123858</c:v>
                </c:pt>
                <c:pt idx="19">
                  <c:v>0.50611525706642457</c:v>
                </c:pt>
                <c:pt idx="20">
                  <c:v>0.59724016084247433</c:v>
                </c:pt>
                <c:pt idx="21">
                  <c:v>0.59833999798380322</c:v>
                </c:pt>
                <c:pt idx="22">
                  <c:v>0.60740799555361469</c:v>
                </c:pt>
                <c:pt idx="23">
                  <c:v>0.64366762991514348</c:v>
                </c:pt>
                <c:pt idx="24">
                  <c:v>0.72013423762213558</c:v>
                </c:pt>
                <c:pt idx="25">
                  <c:v>0.74197786045657066</c:v>
                </c:pt>
                <c:pt idx="26">
                  <c:v>0.85406224176094914</c:v>
                </c:pt>
                <c:pt idx="27">
                  <c:v>0.99677379393253451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1-4BF6-A0FD-28CE05FEE9F0}"/>
            </c:ext>
          </c:extLst>
        </c:ser>
        <c:ser>
          <c:idx val="1"/>
          <c:order val="1"/>
          <c:tx>
            <c:strRef>
              <c:f>'Source data'!$C$226</c:f>
              <c:strCache>
                <c:ptCount val="1"/>
                <c:pt idx="0">
                  <c:v> Cable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7A-426E-8EEE-CE9B863900EB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611-4BF6-A0FD-28CE05FEE9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611-4BF6-A0FD-28CE05FEE9F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data'!$A$227:$A$254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Sweden</c:v>
                </c:pt>
                <c:pt idx="3">
                  <c:v>Portugal</c:v>
                </c:pt>
                <c:pt idx="4">
                  <c:v>Lithuania</c:v>
                </c:pt>
                <c:pt idx="5">
                  <c:v>Spain</c:v>
                </c:pt>
                <c:pt idx="6">
                  <c:v>Finland</c:v>
                </c:pt>
                <c:pt idx="7">
                  <c:v>Hungary</c:v>
                </c:pt>
                <c:pt idx="8">
                  <c:v>Latvia</c:v>
                </c:pt>
                <c:pt idx="9">
                  <c:v>Poland</c:v>
                </c:pt>
                <c:pt idx="10">
                  <c:v>Czechia</c:v>
                </c:pt>
                <c:pt idx="11">
                  <c:v>Estonia</c:v>
                </c:pt>
                <c:pt idx="12">
                  <c:v>Slovakia</c:v>
                </c:pt>
                <c:pt idx="13">
                  <c:v>Denmark</c:v>
                </c:pt>
                <c:pt idx="14">
                  <c:v>Slovenia</c:v>
                </c:pt>
                <c:pt idx="15">
                  <c:v>Malta</c:v>
                </c:pt>
                <c:pt idx="16">
                  <c:v>Netherlands</c:v>
                </c:pt>
                <c:pt idx="17">
                  <c:v>Belgium</c:v>
                </c:pt>
                <c:pt idx="18">
                  <c:v>Luxembourg</c:v>
                </c:pt>
                <c:pt idx="19">
                  <c:v>EU27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Croatia</c:v>
                </c:pt>
                <c:pt idx="24">
                  <c:v>Germany</c:v>
                </c:pt>
                <c:pt idx="25">
                  <c:v>Cyprus</c:v>
                </c:pt>
                <c:pt idx="26">
                  <c:v>Italy</c:v>
                </c:pt>
                <c:pt idx="27">
                  <c:v>Greece</c:v>
                </c:pt>
              </c:strCache>
            </c:strRef>
          </c:cat>
          <c:val>
            <c:numRef>
              <c:f>'Source data'!$C$227:$C$254</c:f>
              <c:numCache>
                <c:formatCode>0%</c:formatCode>
                <c:ptCount val="28"/>
                <c:pt idx="0">
                  <c:v>0.15160623633840453</c:v>
                </c:pt>
                <c:pt idx="1">
                  <c:v>0.14552022247919846</c:v>
                </c:pt>
                <c:pt idx="2">
                  <c:v>0.16503252883026204</c:v>
                </c:pt>
                <c:pt idx="3">
                  <c:v>0.30137240753393846</c:v>
                </c:pt>
                <c:pt idx="4">
                  <c:v>2.6041074680548504E-2</c:v>
                </c:pt>
                <c:pt idx="5">
                  <c:v>0.14681000999898505</c:v>
                </c:pt>
                <c:pt idx="6">
                  <c:v>0.25486922648859212</c:v>
                </c:pt>
                <c:pt idx="7">
                  <c:v>0.48918593630915114</c:v>
                </c:pt>
                <c:pt idx="8">
                  <c:v>3.3099230881087217E-2</c:v>
                </c:pt>
                <c:pt idx="9">
                  <c:v>0.365588169509655</c:v>
                </c:pt>
                <c:pt idx="10">
                  <c:v>0.16191778081908989</c:v>
                </c:pt>
                <c:pt idx="11">
                  <c:v>0.21998789568024191</c:v>
                </c:pt>
                <c:pt idx="12">
                  <c:v>0.11094520102644338</c:v>
                </c:pt>
                <c:pt idx="13">
                  <c:v>0.33440343968952591</c:v>
                </c:pt>
                <c:pt idx="14">
                  <c:v>0.2777992766813337</c:v>
                </c:pt>
                <c:pt idx="15">
                  <c:v>0.48805755679882279</c:v>
                </c:pt>
                <c:pt idx="16">
                  <c:v>0.47070652902533849</c:v>
                </c:pt>
                <c:pt idx="17">
                  <c:v>0.52425802822963874</c:v>
                </c:pt>
                <c:pt idx="18">
                  <c:v>9.734897870491091E-2</c:v>
                </c:pt>
                <c:pt idx="19">
                  <c:v>0.20391954544373839</c:v>
                </c:pt>
                <c:pt idx="20">
                  <c:v>0.25399969505295206</c:v>
                </c:pt>
                <c:pt idx="21">
                  <c:v>0.14829127322826707</c:v>
                </c:pt>
                <c:pt idx="22">
                  <c:v>0.35174083925523048</c:v>
                </c:pt>
                <c:pt idx="23">
                  <c:v>0.14457993042788497</c:v>
                </c:pt>
                <c:pt idx="24">
                  <c:v>0.2367927452513561</c:v>
                </c:pt>
                <c:pt idx="25">
                  <c:v>0.22086567758332951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611-4BF6-A0FD-28CE05FEE9F0}"/>
            </c:ext>
          </c:extLst>
        </c:ser>
        <c:ser>
          <c:idx val="2"/>
          <c:order val="2"/>
          <c:tx>
            <c:strRef>
              <c:f>'Source data'!$D$226</c:f>
              <c:strCache>
                <c:ptCount val="1"/>
                <c:pt idx="0">
                  <c:v> Fibre (FTTH/B)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57A-426E-8EEE-CE9B863900EB}"/>
              </c:ext>
            </c:extLst>
          </c:dPt>
          <c:dLbls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611-4BF6-A0FD-28CE05FEE9F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611-4BF6-A0FD-28CE05FEE9F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32-40FC-B19B-8BD6E573401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611-4BF6-A0FD-28CE05FEE9F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3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data'!$A$227:$A$254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Sweden</c:v>
                </c:pt>
                <c:pt idx="3">
                  <c:v>Portugal</c:v>
                </c:pt>
                <c:pt idx="4">
                  <c:v>Lithuania</c:v>
                </c:pt>
                <c:pt idx="5">
                  <c:v>Spain</c:v>
                </c:pt>
                <c:pt idx="6">
                  <c:v>Finland</c:v>
                </c:pt>
                <c:pt idx="7">
                  <c:v>Hungary</c:v>
                </c:pt>
                <c:pt idx="8">
                  <c:v>Latvia</c:v>
                </c:pt>
                <c:pt idx="9">
                  <c:v>Poland</c:v>
                </c:pt>
                <c:pt idx="10">
                  <c:v>Czechia</c:v>
                </c:pt>
                <c:pt idx="11">
                  <c:v>Estonia</c:v>
                </c:pt>
                <c:pt idx="12">
                  <c:v>Slovakia</c:v>
                </c:pt>
                <c:pt idx="13">
                  <c:v>Denmark</c:v>
                </c:pt>
                <c:pt idx="14">
                  <c:v>Slovenia</c:v>
                </c:pt>
                <c:pt idx="15">
                  <c:v>Malta</c:v>
                </c:pt>
                <c:pt idx="16">
                  <c:v>Netherlands</c:v>
                </c:pt>
                <c:pt idx="17">
                  <c:v>Belgium</c:v>
                </c:pt>
                <c:pt idx="18">
                  <c:v>Luxembourg</c:v>
                </c:pt>
                <c:pt idx="19">
                  <c:v>EU27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Croatia</c:v>
                </c:pt>
                <c:pt idx="24">
                  <c:v>Germany</c:v>
                </c:pt>
                <c:pt idx="25">
                  <c:v>Cyprus</c:v>
                </c:pt>
                <c:pt idx="26">
                  <c:v>Italy</c:v>
                </c:pt>
                <c:pt idx="27">
                  <c:v>Greece</c:v>
                </c:pt>
              </c:strCache>
            </c:strRef>
          </c:cat>
          <c:val>
            <c:numRef>
              <c:f>'Source data'!$D$227:$D$254</c:f>
              <c:numCache>
                <c:formatCode>0%</c:formatCode>
                <c:ptCount val="28"/>
                <c:pt idx="0">
                  <c:v>0.55519830531692915</c:v>
                </c:pt>
                <c:pt idx="1">
                  <c:v>0.64081952138626197</c:v>
                </c:pt>
                <c:pt idx="2">
                  <c:v>0.7118746634148152</c:v>
                </c:pt>
                <c:pt idx="3">
                  <c:v>0.50612987527531705</c:v>
                </c:pt>
                <c:pt idx="4">
                  <c:v>0.7528156438409449</c:v>
                </c:pt>
                <c:pt idx="5">
                  <c:v>0.66718402262722609</c:v>
                </c:pt>
                <c:pt idx="6">
                  <c:v>0.54368391764051194</c:v>
                </c:pt>
                <c:pt idx="7">
                  <c:v>0.2662156091079726</c:v>
                </c:pt>
                <c:pt idx="8">
                  <c:v>0.69360416904109701</c:v>
                </c:pt>
                <c:pt idx="9">
                  <c:v>0.24421860183735966</c:v>
                </c:pt>
                <c:pt idx="10">
                  <c:v>0.17758918433827658</c:v>
                </c:pt>
                <c:pt idx="11">
                  <c:v>0.4267537930346828</c:v>
                </c:pt>
                <c:pt idx="12">
                  <c:v>0.32320627641190769</c:v>
                </c:pt>
                <c:pt idx="13">
                  <c:v>0.35016605506467946</c:v>
                </c:pt>
                <c:pt idx="14">
                  <c:v>0.40043380009841717</c:v>
                </c:pt>
                <c:pt idx="15">
                  <c:v>0.13670233515873054</c:v>
                </c:pt>
                <c:pt idx="16">
                  <c:v>0.18581579300174286</c:v>
                </c:pt>
                <c:pt idx="17">
                  <c:v>1.0427152070476292E-2</c:v>
                </c:pt>
                <c:pt idx="18">
                  <c:v>0.42199043893959148</c:v>
                </c:pt>
                <c:pt idx="19">
                  <c:v>0.24383860673532404</c:v>
                </c:pt>
                <c:pt idx="20">
                  <c:v>0.11101234898796551</c:v>
                </c:pt>
                <c:pt idx="21">
                  <c:v>0.23740717093988373</c:v>
                </c:pt>
                <c:pt idx="22">
                  <c:v>2.9774901742824249E-2</c:v>
                </c:pt>
                <c:pt idx="23">
                  <c:v>7.3114802649525051E-2</c:v>
                </c:pt>
                <c:pt idx="24">
                  <c:v>4.0717659980646984E-2</c:v>
                </c:pt>
                <c:pt idx="25">
                  <c:v>3.7098280587325644E-2</c:v>
                </c:pt>
                <c:pt idx="26">
                  <c:v>7.0204159711843211E-2</c:v>
                </c:pt>
                <c:pt idx="27">
                  <c:v>1.9187080907733787E-3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611-4BF6-A0FD-28CE05FEE9F0}"/>
            </c:ext>
          </c:extLst>
        </c:ser>
        <c:ser>
          <c:idx val="3"/>
          <c:order val="3"/>
          <c:tx>
            <c:strRef>
              <c:f>'Source data'!$E$226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F611-4BF6-A0FD-28CE05FEE9F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611-4BF6-A0FD-28CE05FEE9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611-4BF6-A0FD-28CE05FEE9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F611-4BF6-A0FD-28CE05FEE9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F611-4BF6-A0FD-28CE05FEE9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F611-4BF6-A0FD-28CE05FEE9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F611-4BF6-A0FD-28CE05FEE9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611-4BF6-A0FD-28CE05FEE9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611-4BF6-A0FD-28CE05FEE9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611-4BF6-A0FD-28CE05FEE9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611-4BF6-A0FD-28CE05FEE9F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611-4BF6-A0FD-28CE05FEE9F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611-4BF6-A0FD-28CE05FEE9F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611-4BF6-A0FD-28CE05FEE9F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611-4BF6-A0FD-28CE05FEE9F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611-4BF6-A0FD-28CE05FEE9F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611-4BF6-A0FD-28CE05FEE9F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611-4BF6-A0FD-28CE05FEE9F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data'!$A$227:$A$254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Sweden</c:v>
                </c:pt>
                <c:pt idx="3">
                  <c:v>Portugal</c:v>
                </c:pt>
                <c:pt idx="4">
                  <c:v>Lithuania</c:v>
                </c:pt>
                <c:pt idx="5">
                  <c:v>Spain</c:v>
                </c:pt>
                <c:pt idx="6">
                  <c:v>Finland</c:v>
                </c:pt>
                <c:pt idx="7">
                  <c:v>Hungary</c:v>
                </c:pt>
                <c:pt idx="8">
                  <c:v>Latvia</c:v>
                </c:pt>
                <c:pt idx="9">
                  <c:v>Poland</c:v>
                </c:pt>
                <c:pt idx="10">
                  <c:v>Czechia</c:v>
                </c:pt>
                <c:pt idx="11">
                  <c:v>Estonia</c:v>
                </c:pt>
                <c:pt idx="12">
                  <c:v>Slovakia</c:v>
                </c:pt>
                <c:pt idx="13">
                  <c:v>Denmark</c:v>
                </c:pt>
                <c:pt idx="14">
                  <c:v>Slovenia</c:v>
                </c:pt>
                <c:pt idx="15">
                  <c:v>Malta</c:v>
                </c:pt>
                <c:pt idx="16">
                  <c:v>Netherlands</c:v>
                </c:pt>
                <c:pt idx="17">
                  <c:v>Belgium</c:v>
                </c:pt>
                <c:pt idx="18">
                  <c:v>Luxembourg</c:v>
                </c:pt>
                <c:pt idx="19">
                  <c:v>EU27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Croatia</c:v>
                </c:pt>
                <c:pt idx="24">
                  <c:v>Germany</c:v>
                </c:pt>
                <c:pt idx="25">
                  <c:v>Cyprus</c:v>
                </c:pt>
                <c:pt idx="26">
                  <c:v>Italy</c:v>
                </c:pt>
                <c:pt idx="27">
                  <c:v>Greece</c:v>
                </c:pt>
              </c:strCache>
            </c:strRef>
          </c:cat>
          <c:val>
            <c:numRef>
              <c:f>'Source data'!$E$227:$E$254</c:f>
              <c:numCache>
                <c:formatCode>0%</c:formatCode>
                <c:ptCount val="28"/>
                <c:pt idx="0">
                  <c:v>0.22333097740091681</c:v>
                </c:pt>
                <c:pt idx="1">
                  <c:v>0.10982551405302809</c:v>
                </c:pt>
                <c:pt idx="2">
                  <c:v>3.5635008573250224E-3</c:v>
                </c:pt>
                <c:pt idx="3">
                  <c:v>7.0871555528783811E-2</c:v>
                </c:pt>
                <c:pt idx="4">
                  <c:v>6.3930712050374705E-2</c:v>
                </c:pt>
                <c:pt idx="5">
                  <c:v>2.0237651189424576E-2</c:v>
                </c:pt>
                <c:pt idx="6">
                  <c:v>8.9037284362826936E-3</c:v>
                </c:pt>
                <c:pt idx="7">
                  <c:v>3.39694559563644E-2</c:v>
                </c:pt>
                <c:pt idx="8">
                  <c:v>5.7729114511076964E-2</c:v>
                </c:pt>
                <c:pt idx="9">
                  <c:v>0.15702103589119421</c:v>
                </c:pt>
                <c:pt idx="10">
                  <c:v>0.41447833920827132</c:v>
                </c:pt>
                <c:pt idx="11">
                  <c:v>8.9755154190946804E-2</c:v>
                </c:pt>
                <c:pt idx="12">
                  <c:v>0.26916391965080383</c:v>
                </c:pt>
                <c:pt idx="13">
                  <c:v>1.8557402539238984E-2</c:v>
                </c:pt>
                <c:pt idx="14">
                  <c:v>2.2483075585367364E-2</c:v>
                </c:pt>
                <c:pt idx="15">
                  <c:v>5.7314839047369802E-2</c:v>
                </c:pt>
                <c:pt idx="16">
                  <c:v>0</c:v>
                </c:pt>
                <c:pt idx="17">
                  <c:v>2.830283004338983E-3</c:v>
                </c:pt>
                <c:pt idx="18">
                  <c:v>4.7805302042590175E-3</c:v>
                </c:pt>
                <c:pt idx="19">
                  <c:v>4.6126590754513058E-2</c:v>
                </c:pt>
                <c:pt idx="20">
                  <c:v>3.7747795116608057E-2</c:v>
                </c:pt>
                <c:pt idx="21">
                  <c:v>1.5961557848045968E-2</c:v>
                </c:pt>
                <c:pt idx="22">
                  <c:v>1.107626344833062E-2</c:v>
                </c:pt>
                <c:pt idx="23">
                  <c:v>0.1386376370074465</c:v>
                </c:pt>
                <c:pt idx="24">
                  <c:v>2.3553571458612066E-3</c:v>
                </c:pt>
                <c:pt idx="25">
                  <c:v>5.8181372774179713E-5</c:v>
                </c:pt>
                <c:pt idx="26">
                  <c:v>7.5733598527207791E-2</c:v>
                </c:pt>
                <c:pt idx="27">
                  <c:v>1.3074979766920711E-3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11-4BF6-A0FD-28CE05FE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33506960"/>
        <c:axId val="833527344"/>
      </c:barChart>
      <c:catAx>
        <c:axId val="83350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 CE" panose="020B0604020202020204" pitchFamily="34" charset="0"/>
                <a:ea typeface="+mn-ea"/>
                <a:cs typeface="Arial CE" panose="020B0604020202020204" pitchFamily="34" charset="0"/>
              </a:defRPr>
            </a:pPr>
            <a:endParaRPr lang="cs-CZ"/>
          </a:p>
        </c:txPr>
        <c:crossAx val="833527344"/>
        <c:crosses val="autoZero"/>
        <c:auto val="1"/>
        <c:lblAlgn val="ctr"/>
        <c:lblOffset val="100"/>
        <c:noMultiLvlLbl val="0"/>
      </c:catAx>
      <c:valAx>
        <c:axId val="833527344"/>
        <c:scaling>
          <c:orientation val="minMax"/>
          <c:max val="1"/>
          <c:min val="0"/>
        </c:scaling>
        <c:delete val="1"/>
        <c:axPos val="b"/>
        <c:majorGridlines>
          <c:spPr>
            <a:ln w="12700" cap="flat" cmpd="sng" algn="ctr">
              <a:noFill/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crossAx val="8335069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21780614500442086"/>
          <c:y val="6.6644246533800414E-3"/>
          <c:w val="0.75663166814028893"/>
          <c:h val="5.5215514950449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43042821672806E-2"/>
          <c:y val="9.7626030322107982E-2"/>
          <c:w val="0.97108490328763064"/>
          <c:h val="0.78180191826428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data'!$A$258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data'!$B$257:$P$257</c15:sqref>
                  </c15:fullRef>
                </c:ext>
              </c:extLst>
              <c:f>('Source data'!$B$257,'Source data'!$D$257,'Source data'!$F$257,'Source data'!$H$257,'Source data'!$J$257,'Source data'!$L$257,'Source data'!$N$257,'Source data'!$P$257)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data'!$B$258:$P$258</c15:sqref>
                  </c15:fullRef>
                </c:ext>
              </c:extLst>
              <c:f>('Source data'!$B$258,'Source data'!$D$258,'Source data'!$F$258,'Source data'!$H$258,'Source data'!$J$258,'Source data'!$L$258,'Source data'!$N$258,'Source data'!$P$258)</c:f>
              <c:numCache>
                <c:formatCode>#\ ##0.0</c:formatCode>
                <c:ptCount val="8"/>
                <c:pt idx="0">
                  <c:v>0.44884345189750474</c:v>
                </c:pt>
                <c:pt idx="1">
                  <c:v>0.97672000000000003</c:v>
                </c:pt>
                <c:pt idx="2">
                  <c:v>1.3018530000000001</c:v>
                </c:pt>
                <c:pt idx="3">
                  <c:v>1.6218790000000001</c:v>
                </c:pt>
                <c:pt idx="4">
                  <c:v>1.8204079999999998</c:v>
                </c:pt>
                <c:pt idx="5">
                  <c:v>1.955365</c:v>
                </c:pt>
                <c:pt idx="6">
                  <c:v>2.034786</c:v>
                </c:pt>
                <c:pt idx="7">
                  <c:v>2.1882439999999996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'Source data'!$A$259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data'!$B$257:$P$257</c15:sqref>
                  </c15:fullRef>
                </c:ext>
              </c:extLst>
              <c:f>('Source data'!$B$257,'Source data'!$D$257,'Source data'!$F$257,'Source data'!$H$257,'Source data'!$J$257,'Source data'!$L$257,'Source data'!$N$257,'Source data'!$P$257)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data'!$B$259:$P$259</c15:sqref>
                  </c15:fullRef>
                </c:ext>
              </c:extLst>
              <c:f>('Source data'!$B$259,'Source data'!$D$259,'Source data'!$F$259,'Source data'!$H$259,'Source data'!$J$259,'Source data'!$L$259,'Source data'!$N$259,'Source data'!$P$259)</c:f>
              <c:numCache>
                <c:formatCode>#\ ##0.0</c:formatCode>
                <c:ptCount val="8"/>
                <c:pt idx="0">
                  <c:v>4.3784995891408576</c:v>
                </c:pt>
                <c:pt idx="1">
                  <c:v>9.408609660027377</c:v>
                </c:pt>
                <c:pt idx="2">
                  <c:v>12.390560296447649</c:v>
                </c:pt>
                <c:pt idx="3">
                  <c:v>15.438460722035096</c:v>
                </c:pt>
                <c:pt idx="4">
                  <c:v>17.316737470224503</c:v>
                </c:pt>
                <c:pt idx="5">
                  <c:v>18.527516469593113</c:v>
                </c:pt>
                <c:pt idx="6">
                  <c:v>19.177902470816598</c:v>
                </c:pt>
                <c:pt idx="7">
                  <c:v>20.462469441802497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data'!$O$259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BCE-4DAF-B60D-956E6611D20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3.3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2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2.3443398657080571E-2"/>
          <c:w val="1"/>
          <c:h val="5.741742300169600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4199273676295568"/>
          <c:w val="0.87052332319281467"/>
          <c:h val="0.75078722165532541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data'!$A$265</c:f>
              <c:strCache>
                <c:ptCount val="1"/>
                <c:pt idx="0">
                  <c:v> VDSL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none"/>
          </c:marker>
          <c:cat>
            <c:numRef>
              <c:f>'Source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data'!$B$265:$L$265</c:f>
              <c:numCache>
                <c:formatCode>#\ ##0.0</c:formatCode>
                <c:ptCount val="11"/>
                <c:pt idx="2">
                  <c:v>104.8</c:v>
                </c:pt>
                <c:pt idx="3">
                  <c:v>261.04199999999997</c:v>
                </c:pt>
                <c:pt idx="4">
                  <c:v>361.74799999999999</c:v>
                </c:pt>
                <c:pt idx="5">
                  <c:v>398.18400000000003</c:v>
                </c:pt>
                <c:pt idx="6">
                  <c:v>484.50799999999998</c:v>
                </c:pt>
                <c:pt idx="7">
                  <c:v>554.17999999999995</c:v>
                </c:pt>
                <c:pt idx="8">
                  <c:v>618.55799999999999</c:v>
                </c:pt>
                <c:pt idx="9">
                  <c:v>716.56100000000004</c:v>
                </c:pt>
                <c:pt idx="10">
                  <c:v>818.37400000000002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F-4334-B0D7-4804B9810816}"/>
            </c:ext>
          </c:extLst>
        </c:ser>
        <c:ser>
          <c:idx val="3"/>
          <c:order val="1"/>
          <c:tx>
            <c:strRef>
              <c:f>'Source data'!$A$266</c:f>
              <c:strCache>
                <c:ptCount val="1"/>
                <c:pt idx="0">
                  <c:v> FTTH/B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'Source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data'!$B$266:$L$266</c:f>
              <c:numCache>
                <c:formatCode>#\ ##0.0</c:formatCode>
                <c:ptCount val="11"/>
                <c:pt idx="0">
                  <c:v>135</c:v>
                </c:pt>
                <c:pt idx="1">
                  <c:v>195.375</c:v>
                </c:pt>
                <c:pt idx="2">
                  <c:v>235.89099999999999</c:v>
                </c:pt>
                <c:pt idx="3">
                  <c:v>271.80399999999997</c:v>
                </c:pt>
                <c:pt idx="4">
                  <c:v>349.75299999999999</c:v>
                </c:pt>
                <c:pt idx="5">
                  <c:v>403.964</c:v>
                </c:pt>
                <c:pt idx="6">
                  <c:v>472.65100000000001</c:v>
                </c:pt>
                <c:pt idx="7">
                  <c:v>522.55200000000002</c:v>
                </c:pt>
                <c:pt idx="8">
                  <c:v>569.65099999999995</c:v>
                </c:pt>
                <c:pt idx="9">
                  <c:v>622.346</c:v>
                </c:pt>
                <c:pt idx="10">
                  <c:v>664.30899999999997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A-4EB7-8D6D-50414E26E6E6}"/>
            </c:ext>
          </c:extLst>
        </c:ser>
        <c:ser>
          <c:idx val="4"/>
          <c:order val="2"/>
          <c:tx>
            <c:strRef>
              <c:f>'Source data'!$A$267</c:f>
              <c:strCache>
                <c:ptCount val="1"/>
                <c:pt idx="0">
                  <c:v> Cable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'Source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data'!$B$267:$L$267</c:f>
              <c:numCache>
                <c:formatCode>#\ ##0.0</c:formatCode>
                <c:ptCount val="11"/>
                <c:pt idx="0">
                  <c:v>441.7</c:v>
                </c:pt>
                <c:pt idx="1">
                  <c:v>480.35199999999998</c:v>
                </c:pt>
                <c:pt idx="2">
                  <c:v>515.98800000000006</c:v>
                </c:pt>
                <c:pt idx="3">
                  <c:v>516.12800000000004</c:v>
                </c:pt>
                <c:pt idx="4">
                  <c:v>517.75900000000001</c:v>
                </c:pt>
                <c:pt idx="5">
                  <c:v>527.05899999999997</c:v>
                </c:pt>
                <c:pt idx="6">
                  <c:v>541.37400000000002</c:v>
                </c:pt>
                <c:pt idx="7">
                  <c:v>563.274</c:v>
                </c:pt>
                <c:pt idx="8">
                  <c:v>589.24</c:v>
                </c:pt>
                <c:pt idx="9">
                  <c:v>596.70999999999992</c:v>
                </c:pt>
                <c:pt idx="10">
                  <c:v>605.51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334-B0D7-4804B9810816}"/>
            </c:ext>
          </c:extLst>
        </c:ser>
        <c:ser>
          <c:idx val="1"/>
          <c:order val="3"/>
          <c:tx>
            <c:strRef>
              <c:f>'Source data'!$A$264</c:f>
              <c:strCache>
                <c:ptCount val="1"/>
                <c:pt idx="0">
                  <c:v> ADSL</c:v>
                </c:pt>
              </c:strCache>
            </c:strRef>
          </c:tx>
          <c:spPr>
            <a:ln w="19050">
              <a:solidFill>
                <a:srgbClr val="007D92"/>
              </a:solidFill>
              <a:prstDash val="dash"/>
            </a:ln>
          </c:spPr>
          <c:marker>
            <c:symbol val="none"/>
          </c:marker>
          <c:cat>
            <c:numRef>
              <c:f>'Source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data'!$B$264:$L$264</c:f>
              <c:numCache>
                <c:formatCode>#\ ##0.0</c:formatCode>
                <c:ptCount val="11"/>
                <c:pt idx="0">
                  <c:v>725.15300000000002</c:v>
                </c:pt>
                <c:pt idx="1">
                  <c:v>809.11099999999999</c:v>
                </c:pt>
                <c:pt idx="2">
                  <c:v>765.2</c:v>
                </c:pt>
                <c:pt idx="3">
                  <c:v>654.66499999999996</c:v>
                </c:pt>
                <c:pt idx="4">
                  <c:v>591.14800000000002</c:v>
                </c:pt>
                <c:pt idx="5">
                  <c:v>554.32600000000002</c:v>
                </c:pt>
                <c:pt idx="6">
                  <c:v>456.83200000000005</c:v>
                </c:pt>
                <c:pt idx="7">
                  <c:v>350.17499999999995</c:v>
                </c:pt>
                <c:pt idx="8">
                  <c:v>257.33699999999999</c:v>
                </c:pt>
                <c:pt idx="9">
                  <c:v>171.65899999999999</c:v>
                </c:pt>
                <c:pt idx="10">
                  <c:v>100.05099999999999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F-4334-B0D7-4804B981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00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100"/>
        <c:minorUnit val="5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6501564009624032E-2"/>
          <c:w val="1"/>
          <c:h val="8.2118395440547054E-2"/>
        </c:manualLayout>
      </c:layout>
      <c:overlay val="0"/>
      <c:spPr>
        <a:ln w="635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4350921527460008"/>
          <c:h val="0.717781631887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A9_2!$G$21</c:f>
              <c:strCache>
                <c:ptCount val="1"/>
                <c:pt idx="0">
                  <c:v>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A9_2!$H$21:$V$21</c15:sqref>
                  </c15:fullRef>
                </c:ext>
              </c:extLst>
              <c:f>(A9_2!$H$21,A9_2!$J$21,A9_2!$L$21,A9_2!$N$21,A9_2!$P$21,A9_2!$R$21,A9_2!$T$21,A9_2!$V$21)</c:f>
              <c:numCache>
                <c:formatCode>#,##0.00</c:formatCode>
                <c:ptCount val="8"/>
                <c:pt idx="0">
                  <c:v>0.20887500000000001</c:v>
                </c:pt>
                <c:pt idx="1">
                  <c:v>0.52</c:v>
                </c:pt>
                <c:pt idx="2">
                  <c:v>0.67</c:v>
                </c:pt>
                <c:pt idx="3">
                  <c:v>0.83977899999999994</c:v>
                </c:pt>
                <c:pt idx="4">
                  <c:v>0.99036099999999994</c:v>
                </c:pt>
                <c:pt idx="5">
                  <c:v>0.98820699999999995</c:v>
                </c:pt>
                <c:pt idx="6">
                  <c:v>1.3260810000000001</c:v>
                </c:pt>
                <c:pt idx="7">
                  <c:v>1.537714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A9_2!$G$22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A9_2!$H$22:$V$22</c15:sqref>
                  </c15:fullRef>
                </c:ext>
              </c:extLst>
              <c:f>(A9_2!$H$22,A9_2!$J$22,A9_2!$L$22,A9_2!$N$22,A9_2!$P$22,A9_2!$R$22,A9_2!$T$22,A9_2!$V$22)</c:f>
              <c:numCache>
                <c:formatCode>#,##0.00</c:formatCode>
                <c:ptCount val="8"/>
                <c:pt idx="0">
                  <c:v>2.0375903843878289</c:v>
                </c:pt>
                <c:pt idx="1">
                  <c:v>5.0090886059610078</c:v>
                </c:pt>
                <c:pt idx="2">
                  <c:v>6.376814739160201</c:v>
                </c:pt>
                <c:pt idx="3">
                  <c:v>7.9937499077859142</c:v>
                </c:pt>
                <c:pt idx="4">
                  <c:v>9.4208668813524277</c:v>
                </c:pt>
                <c:pt idx="5">
                  <c:v>9.3634802033723616</c:v>
                </c:pt>
                <c:pt idx="6">
                  <c:v>12.498342374285526</c:v>
                </c:pt>
                <c:pt idx="7">
                  <c:v>14.379304015106126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A9_2!$U$22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142-4667-9CA1-DC821DB589A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2.2999999999999998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1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5296682549347176"/>
          <c:h val="0.82145825408943074"/>
        </c:manualLayout>
      </c:layout>
      <c:lineChart>
        <c:grouping val="standard"/>
        <c:varyColors val="0"/>
        <c:ser>
          <c:idx val="4"/>
          <c:order val="0"/>
          <c:tx>
            <c:strRef>
              <c:f>A9_2!$G$32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A9_2!$H$32:$V$32</c15:sqref>
                  </c15:fullRef>
                </c:ext>
              </c:extLst>
              <c:f>(A9_2!$J$32,A9_2!$L$32,A9_2!$N$32,A9_2!$P$32,A9_2!$R$32,A9_2!$T$32,A9_2!$V$32)</c:f>
              <c:numCache>
                <c:formatCode>#,##0</c:formatCode>
                <c:ptCount val="7"/>
                <c:pt idx="0">
                  <c:v>520</c:v>
                </c:pt>
                <c:pt idx="1">
                  <c:v>670</c:v>
                </c:pt>
                <c:pt idx="2">
                  <c:v>839.779</c:v>
                </c:pt>
                <c:pt idx="3">
                  <c:v>990.36099999999999</c:v>
                </c:pt>
                <c:pt idx="4">
                  <c:v>988.20699999999999</c:v>
                </c:pt>
                <c:pt idx="5">
                  <c:v>1098.95</c:v>
                </c:pt>
                <c:pt idx="6">
                  <c:v>1115.0629999999999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F-4DEB-9757-6EF6EDE57D37}"/>
            </c:ext>
          </c:extLst>
        </c:ser>
        <c:ser>
          <c:idx val="1"/>
          <c:order val="1"/>
          <c:tx>
            <c:strRef>
              <c:f>A9_2!$G$33</c:f>
              <c:strCache>
                <c:ptCount val="1"/>
                <c:pt idx="0">
                  <c:v>  fixní LTE</c:v>
                </c:pt>
              </c:strCache>
            </c:strRef>
          </c:tx>
          <c:spPr>
            <a:ln w="22225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A9_2!$H$33:$V$33</c15:sqref>
                  </c15:fullRef>
                </c:ext>
              </c:extLst>
              <c:f>(A9_2!$J$33,A9_2!$L$33,A9_2!$N$33,A9_2!$P$33,A9_2!$R$33,A9_2!$T$33,A9_2!$V$33)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227.131</c:v>
                </c:pt>
                <c:pt idx="6">
                  <c:v>422.65100000000001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F-4DEB-9757-6EF6EDE5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200"/>
          <c:min val="10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5.000000000000001E-2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26705726937786"/>
          <c:y val="5.6923541266462728E-2"/>
          <c:w val="0.31780023069250363"/>
          <c:h val="0.873646904582996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6467587847690948"/>
          <c:h val="0.83591464586997943"/>
        </c:manualLayout>
      </c:layout>
      <c:lineChart>
        <c:grouping val="standard"/>
        <c:varyColors val="0"/>
        <c:ser>
          <c:idx val="0"/>
          <c:order val="1"/>
          <c:tx>
            <c:strRef>
              <c:f>A9_2!$G$46</c:f>
              <c:strCache>
                <c:ptCount val="1"/>
                <c:pt idx="0">
                  <c:v>  fixní LTE</c:v>
                </c:pt>
              </c:strCache>
            </c:strRef>
          </c:tx>
          <c:spPr>
            <a:ln w="19050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A9_2!$H$46:$M$46</c:f>
              <c:numCache>
                <c:formatCode>#,##0</c:formatCode>
                <c:ptCount val="6"/>
                <c:pt idx="4">
                  <c:v>0</c:v>
                </c:pt>
                <c:pt idx="5">
                  <c:v>305.64699999999999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8240"/>
        <c:axId val="190144512"/>
      </c:lineChart>
      <c:lineChart>
        <c:grouping val="standard"/>
        <c:varyColors val="0"/>
        <c:ser>
          <c:idx val="1"/>
          <c:order val="0"/>
          <c:tx>
            <c:strRef>
              <c:f>A9_2!$G$45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  <a:prstDash val="solid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A9_2!$H$45:$M$45</c:f>
              <c:numCache>
                <c:formatCode>#,##0</c:formatCode>
                <c:ptCount val="6"/>
                <c:pt idx="0">
                  <c:v>895.53499999999985</c:v>
                </c:pt>
                <c:pt idx="1">
                  <c:v>838.697</c:v>
                </c:pt>
                <c:pt idx="2">
                  <c:v>905.53499999999997</c:v>
                </c:pt>
                <c:pt idx="3">
                  <c:v>933.09199999999998</c:v>
                </c:pt>
                <c:pt idx="4">
                  <c:v>949.16100000000006</c:v>
                </c:pt>
                <c:pt idx="5">
                  <c:v>939.31299999999999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30863"/>
        <c:axId val="918841919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05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"/>
      </c:valAx>
      <c:valAx>
        <c:axId val="918841919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18030863"/>
        <c:crosses val="max"/>
        <c:crossBetween val="between"/>
      </c:valAx>
      <c:catAx>
        <c:axId val="101803086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1884191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7555229900631"/>
          <c:y val="0.33283448096473289"/>
          <c:w val="0.30067766993169076"/>
          <c:h val="0.289808238379780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38805046807427"/>
          <c:y val="4.8695345028985655E-2"/>
          <c:w val="0.78031002151342799"/>
          <c:h val="0.9379579698501757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'Source data'!$D$270</c:f>
              <c:strCache>
                <c:ptCount val="1"/>
                <c:pt idx="0">
                  <c:v> DSL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6-44AE-B230-3EA891D56A0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6E-412E-9088-6AD9702D8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data'!$A$271:$A$298</c:f>
              <c:strCache>
                <c:ptCount val="28"/>
                <c:pt idx="0">
                  <c:v>Poland</c:v>
                </c:pt>
                <c:pt idx="1">
                  <c:v>Czechia</c:v>
                </c:pt>
                <c:pt idx="2">
                  <c:v>Slovakia</c:v>
                </c:pt>
                <c:pt idx="3">
                  <c:v>Bulgaria</c:v>
                </c:pt>
                <c:pt idx="4">
                  <c:v>Croatia</c:v>
                </c:pt>
                <c:pt idx="5">
                  <c:v>Romania</c:v>
                </c:pt>
                <c:pt idx="6">
                  <c:v>Latvia</c:v>
                </c:pt>
                <c:pt idx="7">
                  <c:v>Italy</c:v>
                </c:pt>
                <c:pt idx="8">
                  <c:v>Lithuania</c:v>
                </c:pt>
                <c:pt idx="9">
                  <c:v>Austria</c:v>
                </c:pt>
                <c:pt idx="10">
                  <c:v>Ireland</c:v>
                </c:pt>
                <c:pt idx="11">
                  <c:v>Slovenia</c:v>
                </c:pt>
                <c:pt idx="12">
                  <c:v>Estonia</c:v>
                </c:pt>
                <c:pt idx="13">
                  <c:v>Hungary</c:v>
                </c:pt>
                <c:pt idx="14">
                  <c:v>Finland</c:v>
                </c:pt>
                <c:pt idx="15">
                  <c:v>Spain</c:v>
                </c:pt>
                <c:pt idx="16">
                  <c:v>EU27</c:v>
                </c:pt>
                <c:pt idx="17">
                  <c:v>Portugal</c:v>
                </c:pt>
                <c:pt idx="18">
                  <c:v>Luxembourg</c:v>
                </c:pt>
                <c:pt idx="19">
                  <c:v>Cyprus</c:v>
                </c:pt>
                <c:pt idx="20">
                  <c:v>Greece</c:v>
                </c:pt>
                <c:pt idx="21">
                  <c:v>Belgium</c:v>
                </c:pt>
                <c:pt idx="22">
                  <c:v>Sweden</c:v>
                </c:pt>
                <c:pt idx="23">
                  <c:v>Germany</c:v>
                </c:pt>
                <c:pt idx="24">
                  <c:v>Denmark</c:v>
                </c:pt>
                <c:pt idx="25">
                  <c:v>Malta</c:v>
                </c:pt>
                <c:pt idx="26">
                  <c:v>Netherlands</c:v>
                </c:pt>
                <c:pt idx="27">
                  <c:v>France</c:v>
                </c:pt>
              </c:strCache>
            </c:strRef>
          </c:cat>
          <c:val>
            <c:numRef>
              <c:f>'Source data'!$D$271:$D$298</c:f>
              <c:numCache>
                <c:formatCode>#\ ##0.0</c:formatCode>
                <c:ptCount val="28"/>
                <c:pt idx="0">
                  <c:v>4.790427348478274</c:v>
                </c:pt>
                <c:pt idx="1">
                  <c:v>8.606810850082546</c:v>
                </c:pt>
                <c:pt idx="2">
                  <c:v>8.6802248776024538</c:v>
                </c:pt>
                <c:pt idx="3">
                  <c:v>2.0108372443382745</c:v>
                </c:pt>
                <c:pt idx="4">
                  <c:v>17.996011915829925</c:v>
                </c:pt>
                <c:pt idx="5">
                  <c:v>2.8299124013009953</c:v>
                </c:pt>
                <c:pt idx="6">
                  <c:v>5.7533186171392785</c:v>
                </c:pt>
                <c:pt idx="7">
                  <c:v>24.642223812274384</c:v>
                </c:pt>
                <c:pt idx="8">
                  <c:v>4.5109357170371212</c:v>
                </c:pt>
                <c:pt idx="9">
                  <c:v>17.085232530014732</c:v>
                </c:pt>
                <c:pt idx="10">
                  <c:v>17.890299938863226</c:v>
                </c:pt>
                <c:pt idx="11">
                  <c:v>9.0410429056495207</c:v>
                </c:pt>
                <c:pt idx="12">
                  <c:v>8.5721096399647561</c:v>
                </c:pt>
                <c:pt idx="13">
                  <c:v>6.9371530021800414</c:v>
                </c:pt>
                <c:pt idx="14">
                  <c:v>6.2543427914903349</c:v>
                </c:pt>
                <c:pt idx="15">
                  <c:v>5.5389678569185001</c:v>
                </c:pt>
                <c:pt idx="16">
                  <c:v>18.01970984280452</c:v>
                </c:pt>
                <c:pt idx="17">
                  <c:v>4.7190218602495735</c:v>
                </c:pt>
                <c:pt idx="18">
                  <c:v>17.783797742188529</c:v>
                </c:pt>
                <c:pt idx="19">
                  <c:v>28.037954177273779</c:v>
                </c:pt>
                <c:pt idx="20">
                  <c:v>39.488019951391401</c:v>
                </c:pt>
                <c:pt idx="21">
                  <c:v>18.399087017892203</c:v>
                </c:pt>
                <c:pt idx="22">
                  <c:v>4.8099618398229085</c:v>
                </c:pt>
                <c:pt idx="23">
                  <c:v>30.240792164042681</c:v>
                </c:pt>
                <c:pt idx="24">
                  <c:v>13.046382146809806</c:v>
                </c:pt>
                <c:pt idx="25">
                  <c:v>14.6203664174834</c:v>
                </c:pt>
                <c:pt idx="26">
                  <c:v>14.984971161826577</c:v>
                </c:pt>
                <c:pt idx="27">
                  <c:v>27.339281994237719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E-412E-9088-6AD9702D844F}"/>
            </c:ext>
          </c:extLst>
        </c:ser>
        <c:ser>
          <c:idx val="1"/>
          <c:order val="1"/>
          <c:tx>
            <c:strRef>
              <c:f>'Source data'!$C$270</c:f>
              <c:strCache>
                <c:ptCount val="1"/>
                <c:pt idx="0">
                  <c:v> Cable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EB6-44AE-B230-3EA891D56A08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6E-412E-9088-6AD9702D84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6E-412E-9088-6AD9702D84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6E-412E-9088-6AD9702D84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E-412E-9088-6AD9702D8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data'!$A$271:$A$298</c:f>
              <c:strCache>
                <c:ptCount val="28"/>
                <c:pt idx="0">
                  <c:v>Poland</c:v>
                </c:pt>
                <c:pt idx="1">
                  <c:v>Czechia</c:v>
                </c:pt>
                <c:pt idx="2">
                  <c:v>Slovakia</c:v>
                </c:pt>
                <c:pt idx="3">
                  <c:v>Bulgaria</c:v>
                </c:pt>
                <c:pt idx="4">
                  <c:v>Croatia</c:v>
                </c:pt>
                <c:pt idx="5">
                  <c:v>Romania</c:v>
                </c:pt>
                <c:pt idx="6">
                  <c:v>Latvia</c:v>
                </c:pt>
                <c:pt idx="7">
                  <c:v>Italy</c:v>
                </c:pt>
                <c:pt idx="8">
                  <c:v>Lithuania</c:v>
                </c:pt>
                <c:pt idx="9">
                  <c:v>Austria</c:v>
                </c:pt>
                <c:pt idx="10">
                  <c:v>Ireland</c:v>
                </c:pt>
                <c:pt idx="11">
                  <c:v>Slovenia</c:v>
                </c:pt>
                <c:pt idx="12">
                  <c:v>Estonia</c:v>
                </c:pt>
                <c:pt idx="13">
                  <c:v>Hungary</c:v>
                </c:pt>
                <c:pt idx="14">
                  <c:v>Finland</c:v>
                </c:pt>
                <c:pt idx="15">
                  <c:v>Spain</c:v>
                </c:pt>
                <c:pt idx="16">
                  <c:v>EU27</c:v>
                </c:pt>
                <c:pt idx="17">
                  <c:v>Portugal</c:v>
                </c:pt>
                <c:pt idx="18">
                  <c:v>Luxembourg</c:v>
                </c:pt>
                <c:pt idx="19">
                  <c:v>Cyprus</c:v>
                </c:pt>
                <c:pt idx="20">
                  <c:v>Greece</c:v>
                </c:pt>
                <c:pt idx="21">
                  <c:v>Belgium</c:v>
                </c:pt>
                <c:pt idx="22">
                  <c:v>Sweden</c:v>
                </c:pt>
                <c:pt idx="23">
                  <c:v>Germany</c:v>
                </c:pt>
                <c:pt idx="24">
                  <c:v>Denmark</c:v>
                </c:pt>
                <c:pt idx="25">
                  <c:v>Malta</c:v>
                </c:pt>
                <c:pt idx="26">
                  <c:v>Netherlands</c:v>
                </c:pt>
                <c:pt idx="27">
                  <c:v>France</c:v>
                </c:pt>
              </c:strCache>
            </c:strRef>
          </c:cat>
          <c:val>
            <c:numRef>
              <c:f>'Source data'!$C$271:$C$298</c:f>
              <c:numCache>
                <c:formatCode>#\ ##0.0</c:formatCode>
                <c:ptCount val="28"/>
                <c:pt idx="0">
                  <c:v>7.5108594414957359</c:v>
                </c:pt>
                <c:pt idx="1">
                  <c:v>5.6646848237320464</c:v>
                </c:pt>
                <c:pt idx="2">
                  <c:v>3.2459699106452558</c:v>
                </c:pt>
                <c:pt idx="3">
                  <c:v>4.3635258200610583</c:v>
                </c:pt>
                <c:pt idx="4">
                  <c:v>4.0422448323416393</c:v>
                </c:pt>
                <c:pt idx="5">
                  <c:v>3.9660086208013952</c:v>
                </c:pt>
                <c:pt idx="6">
                  <c:v>0.88339120689049333</c:v>
                </c:pt>
                <c:pt idx="7">
                  <c:v>0</c:v>
                </c:pt>
                <c:pt idx="8">
                  <c:v>0.74720242989360519</c:v>
                </c:pt>
                <c:pt idx="9">
                  <c:v>9.8938013213026483</c:v>
                </c:pt>
                <c:pt idx="10">
                  <c:v>7.6085484982575498</c:v>
                </c:pt>
                <c:pt idx="11">
                  <c:v>8.3920171418619933</c:v>
                </c:pt>
                <c:pt idx="12">
                  <c:v>7.1565000663826286</c:v>
                </c:pt>
                <c:pt idx="13">
                  <c:v>16.111540712913666</c:v>
                </c:pt>
                <c:pt idx="14">
                  <c:v>8.2788699378687074</c:v>
                </c:pt>
                <c:pt idx="15">
                  <c:v>4.9054966906574817</c:v>
                </c:pt>
                <c:pt idx="16">
                  <c:v>7.260344336330669</c:v>
                </c:pt>
                <c:pt idx="17">
                  <c:v>11.693068002765839</c:v>
                </c:pt>
                <c:pt idx="18">
                  <c:v>3.6379641043381095</c:v>
                </c:pt>
                <c:pt idx="19">
                  <c:v>8.3461004397130285</c:v>
                </c:pt>
                <c:pt idx="20">
                  <c:v>0</c:v>
                </c:pt>
                <c:pt idx="21">
                  <c:v>20.856630472762365</c:v>
                </c:pt>
                <c:pt idx="22">
                  <c:v>6.6410505223049077</c:v>
                </c:pt>
                <c:pt idx="23">
                  <c:v>9.9437019113882688</c:v>
                </c:pt>
                <c:pt idx="24">
                  <c:v>14.695689928196657</c:v>
                </c:pt>
                <c:pt idx="25">
                  <c:v>22.444206261978508</c:v>
                </c:pt>
                <c:pt idx="26">
                  <c:v>20.535610362674905</c:v>
                </c:pt>
                <c:pt idx="27">
                  <c:v>6.775707707546391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C-49F9-9C54-E4E314C377F1}"/>
            </c:ext>
          </c:extLst>
        </c:ser>
        <c:ser>
          <c:idx val="0"/>
          <c:order val="2"/>
          <c:tx>
            <c:strRef>
              <c:f>'Source data'!$B$270</c:f>
              <c:strCache>
                <c:ptCount val="1"/>
                <c:pt idx="0">
                  <c:v> Fibre (FTTH/B)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6-44AE-B230-3EA891D56A08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EC-49F9-9C54-E4E314C377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6E-412E-9088-6AD9702D84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6E-412E-9088-6AD9702D84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6E-412E-9088-6AD9702D84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6E-412E-9088-6AD9702D84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6E-412E-9088-6AD9702D844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6E-412E-9088-6AD9702D84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E-412E-9088-6AD9702D844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data'!$A$271:$A$298</c:f>
              <c:strCache>
                <c:ptCount val="28"/>
                <c:pt idx="0">
                  <c:v>Poland</c:v>
                </c:pt>
                <c:pt idx="1">
                  <c:v>Czechia</c:v>
                </c:pt>
                <c:pt idx="2">
                  <c:v>Slovakia</c:v>
                </c:pt>
                <c:pt idx="3">
                  <c:v>Bulgaria</c:v>
                </c:pt>
                <c:pt idx="4">
                  <c:v>Croatia</c:v>
                </c:pt>
                <c:pt idx="5">
                  <c:v>Romania</c:v>
                </c:pt>
                <c:pt idx="6">
                  <c:v>Latvia</c:v>
                </c:pt>
                <c:pt idx="7">
                  <c:v>Italy</c:v>
                </c:pt>
                <c:pt idx="8">
                  <c:v>Lithuania</c:v>
                </c:pt>
                <c:pt idx="9">
                  <c:v>Austria</c:v>
                </c:pt>
                <c:pt idx="10">
                  <c:v>Ireland</c:v>
                </c:pt>
                <c:pt idx="11">
                  <c:v>Slovenia</c:v>
                </c:pt>
                <c:pt idx="12">
                  <c:v>Estonia</c:v>
                </c:pt>
                <c:pt idx="13">
                  <c:v>Hungary</c:v>
                </c:pt>
                <c:pt idx="14">
                  <c:v>Finland</c:v>
                </c:pt>
                <c:pt idx="15">
                  <c:v>Spain</c:v>
                </c:pt>
                <c:pt idx="16">
                  <c:v>EU27</c:v>
                </c:pt>
                <c:pt idx="17">
                  <c:v>Portugal</c:v>
                </c:pt>
                <c:pt idx="18">
                  <c:v>Luxembourg</c:v>
                </c:pt>
                <c:pt idx="19">
                  <c:v>Cyprus</c:v>
                </c:pt>
                <c:pt idx="20">
                  <c:v>Greece</c:v>
                </c:pt>
                <c:pt idx="21">
                  <c:v>Belgium</c:v>
                </c:pt>
                <c:pt idx="22">
                  <c:v>Sweden</c:v>
                </c:pt>
                <c:pt idx="23">
                  <c:v>Germany</c:v>
                </c:pt>
                <c:pt idx="24">
                  <c:v>Denmark</c:v>
                </c:pt>
                <c:pt idx="25">
                  <c:v>Malta</c:v>
                </c:pt>
                <c:pt idx="26">
                  <c:v>Netherlands</c:v>
                </c:pt>
                <c:pt idx="27">
                  <c:v>France</c:v>
                </c:pt>
              </c:strCache>
            </c:strRef>
          </c:cat>
          <c:val>
            <c:numRef>
              <c:f>'Source data'!$B$271:$B$298</c:f>
              <c:numCache>
                <c:formatCode>#\ ##0.0</c:formatCode>
                <c:ptCount val="28"/>
                <c:pt idx="0">
                  <c:v>5.0173713056942288</c:v>
                </c:pt>
                <c:pt idx="1">
                  <c:v>6.2129480301114892</c:v>
                </c:pt>
                <c:pt idx="2">
                  <c:v>9.4561805148714129</c:v>
                </c:pt>
                <c:pt idx="3">
                  <c:v>15.979699773675277</c:v>
                </c:pt>
                <c:pt idx="4">
                  <c:v>2.0441836726788147</c:v>
                </c:pt>
                <c:pt idx="5">
                  <c:v>17.464897337956142</c:v>
                </c:pt>
                <c:pt idx="6">
                  <c:v>18.511723918745211</c:v>
                </c:pt>
                <c:pt idx="7">
                  <c:v>2.0255978213074055</c:v>
                </c:pt>
                <c:pt idx="8">
                  <c:v>21.600709081335992</c:v>
                </c:pt>
                <c:pt idx="9">
                  <c:v>0.83751139853013401</c:v>
                </c:pt>
                <c:pt idx="10">
                  <c:v>3.3253695088269417</c:v>
                </c:pt>
                <c:pt idx="11">
                  <c:v>12.096674097757491</c:v>
                </c:pt>
                <c:pt idx="12">
                  <c:v>13.882870867681316</c:v>
                </c:pt>
                <c:pt idx="13">
                  <c:v>8.7679209605191879</c:v>
                </c:pt>
                <c:pt idx="14">
                  <c:v>17.660384125104208</c:v>
                </c:pt>
                <c:pt idx="15">
                  <c:v>22.29322792825932</c:v>
                </c:pt>
                <c:pt idx="16">
                  <c:v>8.6816211929915923</c:v>
                </c:pt>
                <c:pt idx="17">
                  <c:v>19.637534498440132</c:v>
                </c:pt>
                <c:pt idx="18">
                  <c:v>15.769924755858503</c:v>
                </c:pt>
                <c:pt idx="19">
                  <c:v>1.4018745660726684</c:v>
                </c:pt>
                <c:pt idx="20">
                  <c:v>7.6011211200124509E-2</c:v>
                </c:pt>
                <c:pt idx="21">
                  <c:v>0.41482484941930764</c:v>
                </c:pt>
                <c:pt idx="22">
                  <c:v>28.64644709013081</c:v>
                </c:pt>
                <c:pt idx="23">
                  <c:v>1.7098677281984771</c:v>
                </c:pt>
                <c:pt idx="24">
                  <c:v>15.388393652254484</c:v>
                </c:pt>
                <c:pt idx="25">
                  <c:v>6.2865032290881349</c:v>
                </c:pt>
                <c:pt idx="26">
                  <c:v>8.1066237432832295</c:v>
                </c:pt>
                <c:pt idx="27">
                  <c:v>10.847581000184739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C-49F9-9C54-E4E314C3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6659472"/>
        <c:axId val="446659888"/>
      </c:barChart>
      <c:catAx>
        <c:axId val="4466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888"/>
        <c:crosses val="autoZero"/>
        <c:auto val="1"/>
        <c:lblAlgn val="ctr"/>
        <c:lblOffset val="100"/>
        <c:noMultiLvlLbl val="0"/>
      </c:catAx>
      <c:valAx>
        <c:axId val="446659888"/>
        <c:scaling>
          <c:orientation val="minMax"/>
          <c:max val="46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crossAx val="44665947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2588210904719353"/>
          <c:y val="1.2938060309698452E-2"/>
          <c:w val="0.72376670727551662"/>
          <c:h val="2.7241069002988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3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59787263434175E-2"/>
          <c:y val="4.5099752347971575E-2"/>
          <c:w val="0.81019817193356858"/>
          <c:h val="0.77329615432049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 data'!$A$307</c:f>
              <c:strCache>
                <c:ptCount val="1"/>
                <c:pt idx="0">
                  <c:v> ≥ 100 
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20-4E59-AC12-FBFB5B8868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20-4E59-AC12-FBFB5B886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data'!$B$306:$I$306</c15:sqref>
                  </c15:fullRef>
                </c:ext>
              </c:extLst>
              <c:f>'Source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data'!$B$307:$I$307</c15:sqref>
                  </c15:fullRef>
                </c:ext>
              </c:extLst>
              <c:f>'Source data'!$C$307:$I$307</c:f>
              <c:numCache>
                <c:formatCode>0%</c:formatCode>
                <c:ptCount val="7"/>
                <c:pt idx="0">
                  <c:v>3.4441552989809547E-2</c:v>
                </c:pt>
                <c:pt idx="1">
                  <c:v>7.504341893908302E-2</c:v>
                </c:pt>
                <c:pt idx="2">
                  <c:v>0.1138545277642266</c:v>
                </c:pt>
                <c:pt idx="3">
                  <c:v>0.20554656574826738</c:v>
                </c:pt>
                <c:pt idx="4">
                  <c:v>0.23722488748254483</c:v>
                </c:pt>
                <c:pt idx="5">
                  <c:v>0.25634739021466713</c:v>
                </c:pt>
                <c:pt idx="6">
                  <c:v>0.28852687013648559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A3D-83B6-17079CE28D54}"/>
            </c:ext>
          </c:extLst>
        </c:ser>
        <c:ser>
          <c:idx val="1"/>
          <c:order val="1"/>
          <c:tx>
            <c:strRef>
              <c:f>'Source data'!$A$308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data'!$B$306:$I$306</c15:sqref>
                  </c15:fullRef>
                </c:ext>
              </c:extLst>
              <c:f>'Source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data'!$B$308:$I$308</c15:sqref>
                  </c15:fullRef>
                </c:ext>
              </c:extLst>
              <c:f>'Source data'!$C$308:$I$308</c:f>
              <c:numCache>
                <c:formatCode>0%</c:formatCode>
                <c:ptCount val="7"/>
                <c:pt idx="0">
                  <c:v>0.19538699343463903</c:v>
                </c:pt>
                <c:pt idx="1">
                  <c:v>0.19301451103072079</c:v>
                </c:pt>
                <c:pt idx="2">
                  <c:v>0.22886615309562666</c:v>
                </c:pt>
                <c:pt idx="3">
                  <c:v>0.22140412795671638</c:v>
                </c:pt>
                <c:pt idx="4">
                  <c:v>0.234854818657347</c:v>
                </c:pt>
                <c:pt idx="5">
                  <c:v>0.2852921122682483</c:v>
                </c:pt>
                <c:pt idx="6">
                  <c:v>0.29555969229926915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A3D-83B6-17079CE28D54}"/>
            </c:ext>
          </c:extLst>
        </c:ser>
        <c:ser>
          <c:idx val="2"/>
          <c:order val="2"/>
          <c:tx>
            <c:strRef>
              <c:f>'Source data'!$A$309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data'!$B$306:$I$306</c15:sqref>
                  </c15:fullRef>
                </c:ext>
              </c:extLst>
              <c:f>'Source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data'!$B$309:$I$309</c15:sqref>
                  </c15:fullRef>
                </c:ext>
              </c:extLst>
              <c:f>'Source data'!$C$309:$I$309</c:f>
              <c:numCache>
                <c:formatCode>0%</c:formatCode>
                <c:ptCount val="7"/>
                <c:pt idx="0">
                  <c:v>0.7701714535755515</c:v>
                </c:pt>
                <c:pt idx="1">
                  <c:v>0.73194207003019607</c:v>
                </c:pt>
                <c:pt idx="2">
                  <c:v>0.65727931914014681</c:v>
                </c:pt>
                <c:pt idx="3">
                  <c:v>0.57304930629501627</c:v>
                </c:pt>
                <c:pt idx="4">
                  <c:v>0.52792029386010819</c:v>
                </c:pt>
                <c:pt idx="5">
                  <c:v>0.45836049751708469</c:v>
                </c:pt>
                <c:pt idx="6">
                  <c:v>0.41591343756424531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A3D-83B6-17079CE2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72224"/>
        <c:axId val="191578112"/>
      </c:barChart>
      <c:catAx>
        <c:axId val="191572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78112"/>
        <c:crosses val="autoZero"/>
        <c:auto val="1"/>
        <c:lblAlgn val="ctr"/>
        <c:lblOffset val="100"/>
        <c:noMultiLvlLbl val="0"/>
      </c:catAx>
      <c:valAx>
        <c:axId val="1915781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157222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146056592929685"/>
          <c:y val="5.4998885389456367E-2"/>
          <c:w val="0.15753685868106801"/>
          <c:h val="0.840662952386940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23680989473"/>
          <c:w val="0.96621818795623304"/>
          <c:h val="0.63762745463830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data'!$A$302</c:f>
              <c:strCache>
                <c:ptCount val="1"/>
                <c:pt idx="0">
                  <c:v> Thousand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6462682714032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77-4E51-8D04-CE8981668D08}"/>
                </c:ext>
              </c:extLst>
            </c:dLbl>
            <c:dLbl>
              <c:idx val="1"/>
              <c:layout>
                <c:manualLayout>
                  <c:x val="0"/>
                  <c:y val="0.181148114019963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77-4E51-8D04-CE8981668D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data'!$B$301:$J$301</c15:sqref>
                  </c15:fullRef>
                </c:ext>
              </c:extLst>
              <c:f>'Source data'!$D$301:$J$301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data'!$B$302:$J$302</c15:sqref>
                  </c15:fullRef>
                </c:ext>
              </c:extLst>
              <c:f>'Source data'!$D$302:$J$302</c:f>
              <c:numCache>
                <c:formatCode>#,##0</c:formatCode>
                <c:ptCount val="7"/>
                <c:pt idx="0">
                  <c:v>646.04000000000008</c:v>
                </c:pt>
                <c:pt idx="1">
                  <c:v>789.00600000000009</c:v>
                </c:pt>
                <c:pt idx="2">
                  <c:v>1008.823</c:v>
                </c:pt>
                <c:pt idx="3">
                  <c:v>1305.5229999999999</c:v>
                </c:pt>
                <c:pt idx="4">
                  <c:v>1479.3731700000001</c:v>
                </c:pt>
                <c:pt idx="5">
                  <c:v>1739.7190000000001</c:v>
                </c:pt>
                <c:pt idx="6">
                  <c:v>2176.2819999999997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'Source data'!$A$303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6"/>
            <c:marker>
              <c:spPr>
                <a:solidFill>
                  <a:srgbClr val="009BB4"/>
                </a:solidFill>
                <a:ln w="15875">
                  <a:solidFill>
                    <a:srgbClr val="47E5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A6-4400-96FE-21968888D50D}"/>
              </c:ext>
            </c:extLst>
          </c:dPt>
          <c:dLbls>
            <c:dLbl>
              <c:idx val="6"/>
              <c:layout>
                <c:manualLayout>
                  <c:x val="-3.6735940977221E-2"/>
                  <c:y val="-6.132897665066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A6-4400-96FE-21968888D5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data'!$B$301:$J$301</c15:sqref>
                  </c15:fullRef>
                </c:ext>
              </c:extLst>
              <c:f>'Source data'!$D$301:$J$301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data'!$B$303:$J$303</c15:sqref>
                  </c15:fullRef>
                </c:ext>
              </c:extLst>
              <c:f>'Source data'!$D$303:$J$303</c:f>
              <c:numCache>
                <c:formatCode>#\ ##0.0</c:formatCode>
                <c:ptCount val="7"/>
                <c:pt idx="0">
                  <c:v>6.1454932494604719</c:v>
                </c:pt>
                <c:pt idx="1">
                  <c:v>7.4870507744388917</c:v>
                </c:pt>
                <c:pt idx="2">
                  <c:v>9.558821369618629</c:v>
                </c:pt>
                <c:pt idx="3">
                  <c:v>12.340913258756647</c:v>
                </c:pt>
                <c:pt idx="4">
                  <c:v>13.943124423011948</c:v>
                </c:pt>
                <c:pt idx="5">
                  <c:v>16.335696445003663</c:v>
                </c:pt>
                <c:pt idx="6">
                  <c:v>20.350611687611082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43"/>
          <c:upBars/>
          <c:downBars/>
        </c:upDownBar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3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190842752"/>
        <c:crosses val="autoZero"/>
        <c:crossBetween val="between"/>
        <c:majorUnit val="500"/>
        <c:minorUnit val="0.1"/>
      </c:valAx>
      <c:valAx>
        <c:axId val="190846080"/>
        <c:scaling>
          <c:orientation val="minMax"/>
          <c:max val="2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713251051888665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4.2609096536416445E-2"/>
          <c:w val="0.72019812259781391"/>
          <c:h val="0.718630132374003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 data'!$C$312</c:f>
              <c:strCache>
                <c:ptCount val="1"/>
                <c:pt idx="0">
                  <c:v> ≥ 100 
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1-4ED8-94B3-5800AB6EE7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B4-432F-B68C-3DFF05BF76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4-432F-B68C-3DFF05BF7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DSL </c:v>
                  </c:pt>
                  <c:pt idx="2">
                    <c:v> Fibre</c:v>
                  </c:pt>
                  <c:pt idx="4">
                    <c:v> Cable </c:v>
                  </c:pt>
                  <c:pt idx="6">
                    <c:v> Fixed WiFi</c:v>
                  </c:pt>
                  <c:pt idx="8">
                    <c:v> Fixed LTE</c:v>
                  </c:pt>
                </c:lvl>
              </c:multiLvlStrCache>
            </c:multiLvlStrRef>
          </c:cat>
          <c:val>
            <c:numRef>
              <c:f>'Source data'!$C$313:$C$321</c:f>
              <c:numCache>
                <c:formatCode>#,##0</c:formatCode>
                <c:ptCount val="9"/>
                <c:pt idx="0">
                  <c:v>0</c:v>
                </c:pt>
                <c:pt idx="1">
                  <c:v>55.935000000000002</c:v>
                </c:pt>
                <c:pt idx="2">
                  <c:v>140.77699999999999</c:v>
                </c:pt>
                <c:pt idx="3">
                  <c:v>350.71600000000001</c:v>
                </c:pt>
                <c:pt idx="4">
                  <c:v>183.142</c:v>
                </c:pt>
                <c:pt idx="5">
                  <c:v>536.58499999999992</c:v>
                </c:pt>
                <c:pt idx="6">
                  <c:v>11.22</c:v>
                </c:pt>
                <c:pt idx="7">
                  <c:v>126.52000000000001</c:v>
                </c:pt>
                <c:pt idx="8">
                  <c:v>5.2830000000000004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1-4ED8-94B3-5800AB6EE7AE}"/>
            </c:ext>
          </c:extLst>
        </c:ser>
        <c:ser>
          <c:idx val="1"/>
          <c:order val="1"/>
          <c:tx>
            <c:strRef>
              <c:f>'Source data'!$D$312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7566C13A-1F7E-4CAD-B635-E02906377F9C}" type="VALUE">
                      <a:rPr lang="en-US"/>
                      <a:pPr>
                        <a:defRPr b="1"/>
                      </a:pPr>
                      <a:t>[HODNOTA]</a:t>
                    </a:fld>
                    <a:endParaRPr lang="cs-CZ"/>
                  </a:p>
                </c:rich>
              </c:tx>
              <c:numFmt formatCode="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7E1-4ED8-94B3-5800AB6EE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DSL </c:v>
                  </c:pt>
                  <c:pt idx="2">
                    <c:v> Fibre</c:v>
                  </c:pt>
                  <c:pt idx="4">
                    <c:v> Cable </c:v>
                  </c:pt>
                  <c:pt idx="6">
                    <c:v> Fixed WiFi</c:v>
                  </c:pt>
                  <c:pt idx="8">
                    <c:v> Fixed LTE</c:v>
                  </c:pt>
                </c:lvl>
              </c:multiLvlStrCache>
            </c:multiLvlStrRef>
          </c:cat>
          <c:val>
            <c:numRef>
              <c:f>'Source data'!$D$313:$D$321</c:f>
              <c:numCache>
                <c:formatCode>#,##0</c:formatCode>
                <c:ptCount val="9"/>
                <c:pt idx="0">
                  <c:v>67.510000000000005</c:v>
                </c:pt>
                <c:pt idx="1">
                  <c:v>282.27199999999999</c:v>
                </c:pt>
                <c:pt idx="2">
                  <c:v>180.85900000000001</c:v>
                </c:pt>
                <c:pt idx="3">
                  <c:v>249.381</c:v>
                </c:pt>
                <c:pt idx="4">
                  <c:v>256.66300000000001</c:v>
                </c:pt>
                <c:pt idx="5">
                  <c:v>51.731000000000002</c:v>
                </c:pt>
                <c:pt idx="6">
                  <c:v>168.65200000000002</c:v>
                </c:pt>
                <c:pt idx="7">
                  <c:v>452.14699999999999</c:v>
                </c:pt>
                <c:pt idx="8">
                  <c:v>65.712000000000003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E1-4ED8-94B3-5800AB6EE7AE}"/>
            </c:ext>
          </c:extLst>
        </c:ser>
        <c:ser>
          <c:idx val="2"/>
          <c:order val="2"/>
          <c:tx>
            <c:strRef>
              <c:f>'Source data'!$E$312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B4-432F-B68C-3DFF05BF760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E1-4ED8-94B3-5800AB6EE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'Source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DSL </c:v>
                  </c:pt>
                  <c:pt idx="2">
                    <c:v> Fibre</c:v>
                  </c:pt>
                  <c:pt idx="4">
                    <c:v> Cable </c:v>
                  </c:pt>
                  <c:pt idx="6">
                    <c:v> Fixed WiFi</c:v>
                  </c:pt>
                  <c:pt idx="8">
                    <c:v> Fixed LTE</c:v>
                  </c:pt>
                </c:lvl>
              </c:multiLvlStrCache>
            </c:multiLvlStrRef>
          </c:cat>
          <c:val>
            <c:numRef>
              <c:f>'Source data'!$E$313:$E$321</c:f>
              <c:numCache>
                <c:formatCode>#,##0</c:formatCode>
                <c:ptCount val="9"/>
                <c:pt idx="0">
                  <c:v>873.83</c:v>
                </c:pt>
                <c:pt idx="1">
                  <c:v>580.21800000000007</c:v>
                </c:pt>
                <c:pt idx="2">
                  <c:v>151.01500000000001</c:v>
                </c:pt>
                <c:pt idx="3">
                  <c:v>64.212000000000003</c:v>
                </c:pt>
                <c:pt idx="4">
                  <c:v>101.569</c:v>
                </c:pt>
                <c:pt idx="5">
                  <c:v>17.193999999999999</c:v>
                </c:pt>
                <c:pt idx="6">
                  <c:v>808.33500000000004</c:v>
                </c:pt>
                <c:pt idx="7">
                  <c:v>536.39599999999996</c:v>
                </c:pt>
                <c:pt idx="8">
                  <c:v>351.65600000000001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E1-4ED8-94B3-5800AB6E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251522037642467"/>
          <c:y val="4.9472964001151511E-2"/>
          <c:w val="0.15470033218569976"/>
          <c:h val="0.698535876753698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117767963241837E-2"/>
          <c:y val="0.15390572462410992"/>
          <c:w val="0.96885459909944383"/>
          <c:h val="0.7123764187495011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'Source data'!$A$13</c:f>
              <c:strCache>
                <c:ptCount val="1"/>
                <c:pt idx="0">
                  <c:v> Household (residential lines)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data'!$B$12:$G$12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'Source data'!$B$13:$G$13</c:f>
              <c:numCache>
                <c:formatCode>#,##0</c:formatCode>
                <c:ptCount val="6"/>
                <c:pt idx="0">
                  <c:v>280.07299999999998</c:v>
                </c:pt>
                <c:pt idx="1">
                  <c:v>319.16300000000001</c:v>
                </c:pt>
                <c:pt idx="2">
                  <c:v>364.24</c:v>
                </c:pt>
                <c:pt idx="3">
                  <c:v>308.64299999999997</c:v>
                </c:pt>
                <c:pt idx="4">
                  <c:v>259.42700000000002</c:v>
                </c:pt>
                <c:pt idx="5">
                  <c:v>301.762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19F-A75A-946B1B3E0B07}"/>
            </c:ext>
          </c:extLst>
        </c:ser>
        <c:ser>
          <c:idx val="1"/>
          <c:order val="1"/>
          <c:tx>
            <c:strRef>
              <c:f>'Source data'!$A$14</c:f>
              <c:strCache>
                <c:ptCount val="1"/>
                <c:pt idx="0">
                  <c:v> Organization (business lines)</c:v>
                </c:pt>
              </c:strCache>
            </c:strRef>
          </c:tx>
          <c:spPr>
            <a:solidFill>
              <a:srgbClr val="007D92"/>
            </a:solidFill>
            <a:ln w="19050">
              <a:noFill/>
            </a:ln>
          </c:spPr>
          <c:invertIfNegative val="0"/>
          <c:dLbls>
            <c:dLbl>
              <c:idx val="0"/>
              <c:layout>
                <c:manualLayout>
                  <c:x val="-2.1166406756601417E-17"/>
                  <c:y val="0.13123418069117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1-4939-9D24-992C2FCAA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data'!$B$12:$G$12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'Source data'!$B$14:$G$14</c:f>
              <c:numCache>
                <c:formatCode>#,##0</c:formatCode>
                <c:ptCount val="6"/>
                <c:pt idx="0">
                  <c:v>108.836</c:v>
                </c:pt>
                <c:pt idx="1">
                  <c:v>259.52199999999999</c:v>
                </c:pt>
                <c:pt idx="2">
                  <c:v>382.92700000000002</c:v>
                </c:pt>
                <c:pt idx="3">
                  <c:v>593.79600000000005</c:v>
                </c:pt>
                <c:pt idx="4">
                  <c:v>633.51300000000003</c:v>
                </c:pt>
                <c:pt idx="5">
                  <c:v>586.62800000000004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1-419F-A75A-946B1B3E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88416"/>
        <c:axId val="228989952"/>
      </c:barChart>
      <c:catAx>
        <c:axId val="2289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989952"/>
        <c:crosses val="autoZero"/>
        <c:auto val="1"/>
        <c:lblAlgn val="ctr"/>
        <c:lblOffset val="100"/>
        <c:noMultiLvlLbl val="0"/>
      </c:catAx>
      <c:valAx>
        <c:axId val="228989952"/>
        <c:scaling>
          <c:orientation val="minMax"/>
          <c:max val="700"/>
          <c:min val="0"/>
        </c:scaling>
        <c:delete val="1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crossAx val="228988416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1814209589666E-2"/>
          <c:y val="3.010755747106E-2"/>
          <c:w val="0.8999997090911207"/>
          <c:h val="9.6675288017113115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06620360163314"/>
          <c:y val="2.9285897624799485E-2"/>
          <c:w val="0.77115972178261116"/>
          <c:h val="0.94041960705236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data'!$B$324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90-4A18-BF7F-D4B580C59C45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90-4A18-BF7F-D4B580C59C45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90-4A18-BF7F-D4B580C59C45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90-4A18-BF7F-D4B580C59C4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90-4A18-BF7F-D4B580C59C45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B90-4A18-BF7F-D4B580C59C4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DBA2751-B6A0-4F01-8A64-B90515CC633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B90-4A18-BF7F-D4B580C59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data'!$A$325:$A$352</c:f>
              <c:strCache>
                <c:ptCount val="28"/>
                <c:pt idx="0">
                  <c:v>Cyprus</c:v>
                </c:pt>
                <c:pt idx="1">
                  <c:v>Greece</c:v>
                </c:pt>
                <c:pt idx="2">
                  <c:v>Croatia</c:v>
                </c:pt>
                <c:pt idx="3">
                  <c:v>Poland</c:v>
                </c:pt>
                <c:pt idx="4">
                  <c:v>Italy</c:v>
                </c:pt>
                <c:pt idx="5">
                  <c:v>Slovakia</c:v>
                </c:pt>
                <c:pt idx="6">
                  <c:v>France</c:v>
                </c:pt>
                <c:pt idx="7">
                  <c:v>Czechia</c:v>
                </c:pt>
                <c:pt idx="8">
                  <c:v>Estonia</c:v>
                </c:pt>
                <c:pt idx="9">
                  <c:v>Slovenia</c:v>
                </c:pt>
                <c:pt idx="10">
                  <c:v>Finland</c:v>
                </c:pt>
                <c:pt idx="11">
                  <c:v>Latvia</c:v>
                </c:pt>
                <c:pt idx="12">
                  <c:v>Austria</c:v>
                </c:pt>
                <c:pt idx="13">
                  <c:v>EU27</c:v>
                </c:pt>
                <c:pt idx="14">
                  <c:v>Bulgaria</c:v>
                </c:pt>
                <c:pt idx="15">
                  <c:v>Romania</c:v>
                </c:pt>
                <c:pt idx="16">
                  <c:v>Lithuania</c:v>
                </c:pt>
                <c:pt idx="17">
                  <c:v>Ireland</c:v>
                </c:pt>
                <c:pt idx="18">
                  <c:v>Luxembourg</c:v>
                </c:pt>
                <c:pt idx="19">
                  <c:v>Germany</c:v>
                </c:pt>
                <c:pt idx="20">
                  <c:v>Spain</c:v>
                </c:pt>
                <c:pt idx="21">
                  <c:v>Hungary</c:v>
                </c:pt>
                <c:pt idx="22">
                  <c:v>Portugal</c:v>
                </c:pt>
                <c:pt idx="23">
                  <c:v>Denmark</c:v>
                </c:pt>
                <c:pt idx="24">
                  <c:v>Sweden</c:v>
                </c:pt>
                <c:pt idx="25">
                  <c:v>Malta</c:v>
                </c:pt>
                <c:pt idx="26">
                  <c:v>Netherlands</c:v>
                </c:pt>
                <c:pt idx="27">
                  <c:v>Belgium</c:v>
                </c:pt>
              </c:strCache>
            </c:strRef>
          </c:cat>
          <c:val>
            <c:numRef>
              <c:f>'Source data'!$B$325:$B$352</c:f>
              <c:numCache>
                <c:formatCode>0.0</c:formatCode>
                <c:ptCount val="28"/>
                <c:pt idx="0">
                  <c:v>8.3386403412599996</c:v>
                </c:pt>
                <c:pt idx="1">
                  <c:v>8.6586467101999993</c:v>
                </c:pt>
                <c:pt idx="2">
                  <c:v>9.1177894950000002</c:v>
                </c:pt>
                <c:pt idx="3">
                  <c:v>12.961826037999998</c:v>
                </c:pt>
                <c:pt idx="4">
                  <c:v>14.304851887200002</c:v>
                </c:pt>
                <c:pt idx="5">
                  <c:v>14.745779047999999</c:v>
                </c:pt>
                <c:pt idx="6">
                  <c:v>15.963554508</c:v>
                </c:pt>
                <c:pt idx="7">
                  <c:v>17.203412147000002</c:v>
                </c:pt>
                <c:pt idx="8">
                  <c:v>17.2998209826</c:v>
                </c:pt>
                <c:pt idx="9">
                  <c:v>17.547662631599998</c:v>
                </c:pt>
                <c:pt idx="10">
                  <c:v>17.8146789147</c:v>
                </c:pt>
                <c:pt idx="11">
                  <c:v>18.281724022379997</c:v>
                </c:pt>
                <c:pt idx="12">
                  <c:v>19.814501441000004</c:v>
                </c:pt>
                <c:pt idx="13">
                  <c:v>20.989347930418312</c:v>
                </c:pt>
                <c:pt idx="14">
                  <c:v>21.438004419200006</c:v>
                </c:pt>
                <c:pt idx="15">
                  <c:v>21.587180529599991</c:v>
                </c:pt>
                <c:pt idx="16">
                  <c:v>21.606713467500001</c:v>
                </c:pt>
                <c:pt idx="17">
                  <c:v>23.589863112</c:v>
                </c:pt>
                <c:pt idx="18">
                  <c:v>24.498304529999999</c:v>
                </c:pt>
                <c:pt idx="19">
                  <c:v>24.898545398000003</c:v>
                </c:pt>
                <c:pt idx="20">
                  <c:v>25.4491309884</c:v>
                </c:pt>
                <c:pt idx="21">
                  <c:v>26.525586472000001</c:v>
                </c:pt>
                <c:pt idx="22">
                  <c:v>31.028428828179997</c:v>
                </c:pt>
                <c:pt idx="23">
                  <c:v>31.457320764799995</c:v>
                </c:pt>
                <c:pt idx="24">
                  <c:v>32.702120438400001</c:v>
                </c:pt>
                <c:pt idx="25">
                  <c:v>34.730783999999993</c:v>
                </c:pt>
                <c:pt idx="26">
                  <c:v>36.370846028200006</c:v>
                </c:pt>
                <c:pt idx="27">
                  <c:v>36.743508565500001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90-4A18-BF7F-D4B580C5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2.9331491458304548E-2"/>
          <c:w val="0.77562071621073325"/>
          <c:h val="0.941446600603291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data'!$B$355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D-4121-91ED-FB44968076A4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E2-441C-8D91-494BF37681E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42D-4121-91ED-FB44968076A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D-4121-91ED-FB44968076A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D-4121-91ED-FB44968076A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D-4121-91ED-FB44968076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E2-441C-8D91-494BF37681E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2D-4121-91ED-FB44968076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6C8-49E7-B9AE-869992DF804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6C8-49E7-B9AE-869992DF8041}"/>
                </c:ext>
              </c:extLst>
            </c:dLbl>
            <c:dLbl>
              <c:idx val="2"/>
              <c:layout>
                <c:manualLayout>
                  <c:x val="-7.41858108108108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E2-441C-8D91-494BF37681E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7E2-441C-8D91-494BF37681EC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5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55B03D9-2982-4A9A-B500-217EC3690180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42D-4121-91ED-FB44968076A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7E2-441C-8D91-494BF37681EC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5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8693052-EC99-4576-B9E1-DDC9A9179561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42D-4121-91ED-FB4496807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data'!$A$356:$A$383</c:f>
              <c:strCache>
                <c:ptCount val="28"/>
                <c:pt idx="0">
                  <c:v>Greece</c:v>
                </c:pt>
                <c:pt idx="1">
                  <c:v>Cyprus</c:v>
                </c:pt>
                <c:pt idx="2">
                  <c:v>Croatia</c:v>
                </c:pt>
                <c:pt idx="3">
                  <c:v>Bulgaria</c:v>
                </c:pt>
                <c:pt idx="4">
                  <c:v>Estonia</c:v>
                </c:pt>
                <c:pt idx="5">
                  <c:v>Slovakia</c:v>
                </c:pt>
                <c:pt idx="6">
                  <c:v>Italy</c:v>
                </c:pt>
                <c:pt idx="7">
                  <c:v>Slovenia</c:v>
                </c:pt>
                <c:pt idx="8">
                  <c:v>Czechia</c:v>
                </c:pt>
                <c:pt idx="9">
                  <c:v>Poland</c:v>
                </c:pt>
                <c:pt idx="10">
                  <c:v>Germany</c:v>
                </c:pt>
                <c:pt idx="11">
                  <c:v>Ireland</c:v>
                </c:pt>
                <c:pt idx="12">
                  <c:v>France</c:v>
                </c:pt>
                <c:pt idx="13">
                  <c:v>Austria</c:v>
                </c:pt>
                <c:pt idx="14">
                  <c:v>EU27</c:v>
                </c:pt>
                <c:pt idx="15">
                  <c:v>Finland</c:v>
                </c:pt>
                <c:pt idx="16">
                  <c:v>Lithuania</c:v>
                </c:pt>
                <c:pt idx="17">
                  <c:v>Malta</c:v>
                </c:pt>
                <c:pt idx="18">
                  <c:v>Latvia</c:v>
                </c:pt>
                <c:pt idx="19">
                  <c:v>Netherlands</c:v>
                </c:pt>
                <c:pt idx="20">
                  <c:v>Denmark</c:v>
                </c:pt>
                <c:pt idx="21">
                  <c:v>Luxembourg</c:v>
                </c:pt>
                <c:pt idx="22">
                  <c:v>Romania</c:v>
                </c:pt>
                <c:pt idx="23">
                  <c:v>Hungary</c:v>
                </c:pt>
                <c:pt idx="24">
                  <c:v>Spain</c:v>
                </c:pt>
                <c:pt idx="25">
                  <c:v>Belgium</c:v>
                </c:pt>
                <c:pt idx="26">
                  <c:v>Portugal</c:v>
                </c:pt>
                <c:pt idx="27">
                  <c:v>Sweden</c:v>
                </c:pt>
              </c:strCache>
            </c:strRef>
          </c:cat>
          <c:val>
            <c:numRef>
              <c:f>'Source data'!$B$356:$B$383</c:f>
              <c:numCache>
                <c:formatCode>0.0</c:formatCode>
                <c:ptCount val="28"/>
                <c:pt idx="0">
                  <c:v>0.41311939820000004</c:v>
                </c:pt>
                <c:pt idx="1">
                  <c:v>0.99954482695999991</c:v>
                </c:pt>
                <c:pt idx="2">
                  <c:v>2.4781900390000002</c:v>
                </c:pt>
                <c:pt idx="3">
                  <c:v>5.217856716</c:v>
                </c:pt>
                <c:pt idx="4">
                  <c:v>5.5894944189000002</c:v>
                </c:pt>
                <c:pt idx="5">
                  <c:v>5.839540229599999</c:v>
                </c:pt>
                <c:pt idx="6">
                  <c:v>6.2778400061999999</c:v>
                </c:pt>
                <c:pt idx="7">
                  <c:v>8.0095900004000011</c:v>
                </c:pt>
                <c:pt idx="8">
                  <c:v>8.5337383285000001</c:v>
                </c:pt>
                <c:pt idx="9">
                  <c:v>8.8225290313999984</c:v>
                </c:pt>
                <c:pt idx="10">
                  <c:v>9.7122735866000003</c:v>
                </c:pt>
                <c:pt idx="11">
                  <c:v>9.9186374719999986</c:v>
                </c:pt>
                <c:pt idx="12">
                  <c:v>11.1873466002</c:v>
                </c:pt>
                <c:pt idx="13">
                  <c:v>11.428759897000001</c:v>
                </c:pt>
                <c:pt idx="14">
                  <c:v>12.557020422609657</c:v>
                </c:pt>
                <c:pt idx="15">
                  <c:v>12.957776084699999</c:v>
                </c:pt>
                <c:pt idx="16">
                  <c:v>13.2890072763</c:v>
                </c:pt>
                <c:pt idx="17">
                  <c:v>15.866166668399998</c:v>
                </c:pt>
                <c:pt idx="18">
                  <c:v>15.917201936999998</c:v>
                </c:pt>
                <c:pt idx="19">
                  <c:v>16.666977345200003</c:v>
                </c:pt>
                <c:pt idx="20">
                  <c:v>17.726584544799994</c:v>
                </c:pt>
                <c:pt idx="21">
                  <c:v>18.378526152599999</c:v>
                </c:pt>
                <c:pt idx="22">
                  <c:v>18.653462200799993</c:v>
                </c:pt>
                <c:pt idx="23">
                  <c:v>20.006683444</c:v>
                </c:pt>
                <c:pt idx="24">
                  <c:v>21.997679978400001</c:v>
                </c:pt>
                <c:pt idx="25">
                  <c:v>22.4338541905</c:v>
                </c:pt>
                <c:pt idx="26">
                  <c:v>28.207563220499999</c:v>
                </c:pt>
                <c:pt idx="27">
                  <c:v>29.901062736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2D-4121-91ED-FB449680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8809279042734E-2"/>
          <c:y val="0.13057704257819241"/>
          <c:w val="0.8442997510992899"/>
          <c:h val="0.83430813800277093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291842263752E-2"/>
          <c:y val="2.7750245482052887E-2"/>
          <c:w val="0.97573003006876169"/>
          <c:h val="0.80175865118802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9689834508901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2-4711-8DFF-1AFD9F601F0B}"/>
                </c:ext>
              </c:extLst>
            </c:dLbl>
            <c:dLbl>
              <c:idx val="1"/>
              <c:layout>
                <c:manualLayout>
                  <c:x val="0"/>
                  <c:y val="0.133770724017394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17B-98CE-2CCABD96ED3B}"/>
                </c:ext>
              </c:extLst>
            </c:dLbl>
            <c:dLbl>
              <c:idx val="2"/>
              <c:layout>
                <c:manualLayout>
                  <c:x val="0"/>
                  <c:y val="0.15118773147475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3-417B-98CE-2CCABD96E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data'!$B$396:$I$396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data'!$B$397:$I$397</c:f>
              <c:numCache>
                <c:formatCode>0</c:formatCode>
                <c:ptCount val="8"/>
                <c:pt idx="0" formatCode="#,##0">
                  <c:v>257</c:v>
                </c:pt>
                <c:pt idx="1">
                  <c:v>272</c:v>
                </c:pt>
                <c:pt idx="2">
                  <c:v>347</c:v>
                </c:pt>
                <c:pt idx="3">
                  <c:v>573</c:v>
                </c:pt>
                <c:pt idx="4">
                  <c:v>630</c:v>
                </c:pt>
                <c:pt idx="5" formatCode="#,##0">
                  <c:v>840</c:v>
                </c:pt>
                <c:pt idx="6" formatCode="#,##0">
                  <c:v>1236</c:v>
                </c:pt>
                <c:pt idx="7" formatCode="#,##0">
                  <c:v>1760.3870449174897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'Source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2595456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73153778743338E-3"/>
          <c:y val="0.13383077955829467"/>
          <c:w val="0.98112451717260551"/>
          <c:h val="0.7073012960657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data'!$A$387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data'!$B$386:$I$386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data'!$B$387:$I$387</c:f>
              <c:numCache>
                <c:formatCode>#,##0.00</c:formatCode>
                <c:ptCount val="8"/>
                <c:pt idx="0">
                  <c:v>3.9956010000000002</c:v>
                </c:pt>
                <c:pt idx="1">
                  <c:v>5.2300699999999996</c:v>
                </c:pt>
                <c:pt idx="2">
                  <c:v>6.2741929999999995</c:v>
                </c:pt>
                <c:pt idx="3">
                  <c:v>7.0996674100000003</c:v>
                </c:pt>
                <c:pt idx="4">
                  <c:v>7.5537239999999999</c:v>
                </c:pt>
                <c:pt idx="5">
                  <c:v>7.7483680000000001</c:v>
                </c:pt>
                <c:pt idx="6">
                  <c:v>8.3333549999999992</c:v>
                </c:pt>
                <c:pt idx="7">
                  <c:v>9.3718500000000002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'Source data'!$A$388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4-47F6-A2EA-A782ACD240F0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4-47F6-A2EA-A782ACD240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data'!$B$386:$I$386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data'!$B$388:$I$388</c:f>
              <c:numCache>
                <c:formatCode>0.0</c:formatCode>
                <c:ptCount val="8"/>
                <c:pt idx="0">
                  <c:v>37.994993402988271</c:v>
                </c:pt>
                <c:pt idx="1">
                  <c:v>49.751346478864662</c:v>
                </c:pt>
                <c:pt idx="2">
                  <c:v>59.537191807957178</c:v>
                </c:pt>
                <c:pt idx="3">
                  <c:v>67.270921217986654</c:v>
                </c:pt>
                <c:pt idx="4">
                  <c:v>71.404220886639521</c:v>
                </c:pt>
                <c:pt idx="5">
                  <c:v>73.028537552350116</c:v>
                </c:pt>
                <c:pt idx="6">
                  <c:v>78.248934252286432</c:v>
                </c:pt>
                <c:pt idx="7">
                  <c:v>87.63702504755264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23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5536673009057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39369211455965E-2"/>
          <c:y val="0.10624584340496621"/>
          <c:w val="0.97130063847681725"/>
          <c:h val="0.74502346797894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data'!$A$392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2-4283-88AE-A18F9F11B1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C2-4283-88AE-A18F9F11B187}"/>
                </c:ext>
              </c:extLst>
            </c:dLbl>
            <c:dLbl>
              <c:idx val="2"/>
              <c:layout>
                <c:manualLayout>
                  <c:x val="0"/>
                  <c:y val="0.12035788683218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C2-4283-88AE-A18F9F11B18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data'!$B$391:$L$391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data'!$B$392:$L$392</c:f>
              <c:numCache>
                <c:formatCode>#,##0.00</c:formatCode>
                <c:ptCount val="11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  <c:pt idx="9">
                  <c:v>6.8390640000000005</c:v>
                </c:pt>
                <c:pt idx="10">
                  <c:v>7.3907769999999999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'Source data'!$A$393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D4-4C41-8A15-8FAB2102D6EF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D4-4C41-8A15-8FAB2102D6E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data'!$B$391:$L$391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'Source data'!$B$393:$L$393</c:f>
              <c:numCache>
                <c:formatCode>0.0</c:formatCode>
                <c:ptCount val="11"/>
                <c:pt idx="0">
                  <c:v>4.5892603208984495</c:v>
                </c:pt>
                <c:pt idx="1">
                  <c:v>7.0340660623938431</c:v>
                </c:pt>
                <c:pt idx="2">
                  <c:v>12.882509974589368</c:v>
                </c:pt>
                <c:pt idx="3">
                  <c:v>20.279342438398174</c:v>
                </c:pt>
                <c:pt idx="4">
                  <c:v>35.939111635485609</c:v>
                </c:pt>
                <c:pt idx="5">
                  <c:v>42.153976813093216</c:v>
                </c:pt>
                <c:pt idx="6">
                  <c:v>47.674946462629769</c:v>
                </c:pt>
                <c:pt idx="7">
                  <c:v>53.368759464666191</c:v>
                </c:pt>
                <c:pt idx="8">
                  <c:v>59.260889788035975</c:v>
                </c:pt>
                <c:pt idx="9">
                  <c:v>64.217769347781186</c:v>
                </c:pt>
                <c:pt idx="10">
                  <c:v>69.111830542515719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1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87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8293907832371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6777773614107"/>
          <c:y val="2.7436772590598516E-2"/>
          <c:w val="0.76071137648650622"/>
          <c:h val="0.93910319118940611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D6-48CB-B7CC-3BB98288648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64AB-4650-8094-7EBBAC6868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D6-48CB-B7CC-3BB98288648C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4AB-4650-8094-7EBBAC6868DE}"/>
              </c:ext>
            </c:extLst>
          </c:dPt>
          <c:dLbls>
            <c:dLbl>
              <c:idx val="10"/>
              <c:tx>
                <c:rich>
                  <a:bodyPr/>
                  <a:lstStyle/>
                  <a:p>
                    <a:fld id="{180AFE86-0D66-44FA-8D32-E8384515F848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D6-48CB-B7CC-3BB98288648C}"/>
                </c:ext>
              </c:extLst>
            </c:dLbl>
            <c:dLbl>
              <c:idx val="1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4AB-4650-8094-7EBBAC6868DE}"/>
                </c:ext>
              </c:extLst>
            </c:dLbl>
            <c:dLbl>
              <c:idx val="15"/>
              <c:layout>
                <c:manualLayout>
                  <c:x val="0.13380302136205899"/>
                  <c:y val="0"/>
                </c:manualLayout>
              </c:layout>
              <c:tx>
                <c:rich>
                  <a:bodyPr/>
                  <a:lstStyle/>
                  <a:p>
                    <a:fld id="{09062FC1-811C-4C8A-BB50-829219B3DA15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D6-48CB-B7CC-3BB98288648C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4AB-4650-8094-7EBBAC6868DE}"/>
                </c:ext>
              </c:extLst>
            </c:dLbl>
            <c:dLbl>
              <c:idx val="27"/>
              <c:layout>
                <c:manualLayout>
                  <c:x val="0.26349149730946902"/>
                  <c:y val="2.5462668816039986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95-4D28-895C-E1D92EF6B0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data'!$A$400:$A$427</c:f>
              <c:strCache>
                <c:ptCount val="28"/>
                <c:pt idx="0">
                  <c:v>Cyprus</c:v>
                </c:pt>
                <c:pt idx="1">
                  <c:v>Hungary</c:v>
                </c:pt>
                <c:pt idx="2">
                  <c:v>Portugal</c:v>
                </c:pt>
                <c:pt idx="3">
                  <c:v>Croatia</c:v>
                </c:pt>
                <c:pt idx="4">
                  <c:v>Italy</c:v>
                </c:pt>
                <c:pt idx="5">
                  <c:v>Austria</c:v>
                </c:pt>
                <c:pt idx="6">
                  <c:v>Slovenia</c:v>
                </c:pt>
                <c:pt idx="7">
                  <c:v>Slovakia</c:v>
                </c:pt>
                <c:pt idx="8">
                  <c:v>Malta</c:v>
                </c:pt>
                <c:pt idx="9">
                  <c:v>Germany</c:v>
                </c:pt>
                <c:pt idx="10">
                  <c:v>Greece</c:v>
                </c:pt>
                <c:pt idx="11">
                  <c:v>Romania</c:v>
                </c:pt>
                <c:pt idx="12">
                  <c:v>Belgium</c:v>
                </c:pt>
                <c:pt idx="13">
                  <c:v>Lithuania</c:v>
                </c:pt>
                <c:pt idx="14">
                  <c:v>Czechia</c:v>
                </c:pt>
                <c:pt idx="15">
                  <c:v>Bulgaria</c:v>
                </c:pt>
                <c:pt idx="16">
                  <c:v>France</c:v>
                </c:pt>
                <c:pt idx="17">
                  <c:v>Estonia</c:v>
                </c:pt>
                <c:pt idx="18">
                  <c:v>EU27</c:v>
                </c:pt>
                <c:pt idx="19">
                  <c:v>Latvia</c:v>
                </c:pt>
                <c:pt idx="20">
                  <c:v>Ireland</c:v>
                </c:pt>
                <c:pt idx="21">
                  <c:v>Spain</c:v>
                </c:pt>
                <c:pt idx="22">
                  <c:v>Sweden</c:v>
                </c:pt>
                <c:pt idx="23">
                  <c:v>Finland</c:v>
                </c:pt>
                <c:pt idx="24">
                  <c:v>Denmark</c:v>
                </c:pt>
                <c:pt idx="25">
                  <c:v>Netherlands</c:v>
                </c:pt>
                <c:pt idx="26">
                  <c:v>Luxembourg</c:v>
                </c:pt>
                <c:pt idx="27">
                  <c:v>Poland</c:v>
                </c:pt>
              </c:strCache>
            </c:strRef>
          </c:cat>
          <c:val>
            <c:numRef>
              <c:f>'Source data'!$B$400:$B$427</c:f>
              <c:numCache>
                <c:formatCode>#,##0</c:formatCode>
                <c:ptCount val="28"/>
                <c:pt idx="0">
                  <c:v>63.498842860448967</c:v>
                </c:pt>
                <c:pt idx="1">
                  <c:v>67.111434462618732</c:v>
                </c:pt>
                <c:pt idx="2">
                  <c:v>74.160271076599713</c:v>
                </c:pt>
                <c:pt idx="3">
                  <c:v>74.997022010970625</c:v>
                </c:pt>
                <c:pt idx="4">
                  <c:v>78.263901407223685</c:v>
                </c:pt>
                <c:pt idx="5">
                  <c:v>78.89109470779897</c:v>
                </c:pt>
                <c:pt idx="6">
                  <c:v>78.921215363403434</c:v>
                </c:pt>
                <c:pt idx="7">
                  <c:v>78.932980368564259</c:v>
                </c:pt>
                <c:pt idx="8">
                  <c:v>80.896151435604452</c:v>
                </c:pt>
                <c:pt idx="9">
                  <c:v>82.503772732859503</c:v>
                </c:pt>
                <c:pt idx="10">
                  <c:v>82.760779513541621</c:v>
                </c:pt>
                <c:pt idx="11">
                  <c:v>82.831742549029144</c:v>
                </c:pt>
                <c:pt idx="12">
                  <c:v>83.577544550254572</c:v>
                </c:pt>
                <c:pt idx="13">
                  <c:v>86.294017271174695</c:v>
                </c:pt>
                <c:pt idx="14">
                  <c:v>87.675804636245772</c:v>
                </c:pt>
                <c:pt idx="15">
                  <c:v>90.430234114591485</c:v>
                </c:pt>
                <c:pt idx="16">
                  <c:v>91.908874546505089</c:v>
                </c:pt>
                <c:pt idx="17">
                  <c:v>93.831620460333369</c:v>
                </c:pt>
                <c:pt idx="18">
                  <c:v>95.248427943777401</c:v>
                </c:pt>
                <c:pt idx="19">
                  <c:v>96.927692929776072</c:v>
                </c:pt>
                <c:pt idx="20">
                  <c:v>99.204074965770573</c:v>
                </c:pt>
                <c:pt idx="21">
                  <c:v>99.904775203150507</c:v>
                </c:pt>
                <c:pt idx="22">
                  <c:v>113.31510099409358</c:v>
                </c:pt>
                <c:pt idx="23">
                  <c:v>116.77183362146693</c:v>
                </c:pt>
                <c:pt idx="24">
                  <c:v>118.33623937866994</c:v>
                </c:pt>
                <c:pt idx="25">
                  <c:v>125.42455956058123</c:v>
                </c:pt>
                <c:pt idx="26">
                  <c:v>135.75777655429579</c:v>
                </c:pt>
                <c:pt idx="27">
                  <c:v>164.34271609771258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'Source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2D6-48CB-B7CC-3BB9828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92978944"/>
        <c:axId val="192980480"/>
        <c:extLst/>
      </c:barChart>
      <c:catAx>
        <c:axId val="1929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  <c:max val="200"/>
          <c:min val="0"/>
        </c:scaling>
        <c:delete val="1"/>
        <c:axPos val="b"/>
        <c:majorGridlines>
          <c:spPr>
            <a:ln w="6350">
              <a:noFill/>
            </a:ln>
          </c:spPr>
        </c:majorGridlines>
        <c:numFmt formatCode="#,##0" sourceLinked="0"/>
        <c:majorTickMark val="none"/>
        <c:minorTickMark val="none"/>
        <c:tickLblPos val="nextTo"/>
        <c:crossAx val="192978944"/>
        <c:crosses val="autoZero"/>
        <c:crossBetween val="between"/>
        <c:majorUnit val="25"/>
        <c:minorUnit val="5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83006535947713"/>
          <c:y val="7.1363858228524341E-2"/>
          <c:w val="0.76679001458145957"/>
          <c:h val="0.901044077908416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data'!$C$430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29-4678-87DD-73DF6AEF283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29-4678-87DD-73DF6AEF283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29-4678-87DD-73DF6AEF28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data'!$A$431:$A$458</c:f>
              <c:strCache>
                <c:ptCount val="28"/>
                <c:pt idx="0">
                  <c:v>Slovakia</c:v>
                </c:pt>
                <c:pt idx="1">
                  <c:v>Czechia</c:v>
                </c:pt>
                <c:pt idx="2">
                  <c:v>Greece</c:v>
                </c:pt>
                <c:pt idx="3">
                  <c:v>Cyprus</c:v>
                </c:pt>
                <c:pt idx="4">
                  <c:v>Belgium</c:v>
                </c:pt>
                <c:pt idx="5">
                  <c:v>Malta</c:v>
                </c:pt>
                <c:pt idx="6">
                  <c:v>Germany</c:v>
                </c:pt>
                <c:pt idx="7">
                  <c:v>Portugal</c:v>
                </c:pt>
                <c:pt idx="8">
                  <c:v>Hungary</c:v>
                </c:pt>
                <c:pt idx="9">
                  <c:v>Ireland</c:v>
                </c:pt>
                <c:pt idx="10">
                  <c:v>Spain</c:v>
                </c:pt>
                <c:pt idx="11">
                  <c:v>Bulgaria</c:v>
                </c:pt>
                <c:pt idx="12">
                  <c:v>Netherlands</c:v>
                </c:pt>
                <c:pt idx="13">
                  <c:v>Romania</c:v>
                </c:pt>
                <c:pt idx="14">
                  <c:v>Luxembourg</c:v>
                </c:pt>
                <c:pt idx="15">
                  <c:v>Italy</c:v>
                </c:pt>
                <c:pt idx="16">
                  <c:v>Slovenia</c:v>
                </c:pt>
                <c:pt idx="17">
                  <c:v>EU27</c:v>
                </c:pt>
                <c:pt idx="18">
                  <c:v>Croatia</c:v>
                </c:pt>
                <c:pt idx="19">
                  <c:v>France</c:v>
                </c:pt>
                <c:pt idx="20">
                  <c:v>Sweden</c:v>
                </c:pt>
                <c:pt idx="21">
                  <c:v>Denmark</c:v>
                </c:pt>
                <c:pt idx="22">
                  <c:v>Lithuania</c:v>
                </c:pt>
                <c:pt idx="23">
                  <c:v>Poland</c:v>
                </c:pt>
                <c:pt idx="24">
                  <c:v>Austria</c:v>
                </c:pt>
                <c:pt idx="25">
                  <c:v>Estonia</c:v>
                </c:pt>
                <c:pt idx="26">
                  <c:v>Latvia</c:v>
                </c:pt>
                <c:pt idx="27">
                  <c:v>Finland</c:v>
                </c:pt>
              </c:strCache>
            </c:strRef>
          </c:cat>
          <c:val>
            <c:numRef>
              <c:f>'Source data'!$C$431:$C$458</c:f>
              <c:numCache>
                <c:formatCode>0.0</c:formatCode>
                <c:ptCount val="28"/>
                <c:pt idx="0">
                  <c:v>1.5036022646577287</c:v>
                </c:pt>
                <c:pt idx="1">
                  <c:v>1.6285152402966752</c:v>
                </c:pt>
                <c:pt idx="2">
                  <c:v>2.0504061439133503</c:v>
                </c:pt>
                <c:pt idx="3">
                  <c:v>2.2082614069980591</c:v>
                </c:pt>
                <c:pt idx="4">
                  <c:v>2.4580876677278494</c:v>
                </c:pt>
                <c:pt idx="5">
                  <c:v>2.868865279405497</c:v>
                </c:pt>
                <c:pt idx="6">
                  <c:v>2.9537944507495446</c:v>
                </c:pt>
                <c:pt idx="7">
                  <c:v>3.080967711063586</c:v>
                </c:pt>
                <c:pt idx="8">
                  <c:v>3.10436423055426</c:v>
                </c:pt>
                <c:pt idx="9">
                  <c:v>3.2703532333955345</c:v>
                </c:pt>
                <c:pt idx="10">
                  <c:v>3.579221624730172</c:v>
                </c:pt>
                <c:pt idx="11">
                  <c:v>3.6002525767657789</c:v>
                </c:pt>
                <c:pt idx="12">
                  <c:v>3.9756024623902451</c:v>
                </c:pt>
                <c:pt idx="13">
                  <c:v>4.0200394070465952</c:v>
                </c:pt>
                <c:pt idx="14">
                  <c:v>4.5049576117631842</c:v>
                </c:pt>
                <c:pt idx="15">
                  <c:v>4.5219459285558274</c:v>
                </c:pt>
                <c:pt idx="16">
                  <c:v>5.5960266082442454</c:v>
                </c:pt>
                <c:pt idx="17">
                  <c:v>6.3778792162972415</c:v>
                </c:pt>
                <c:pt idx="18">
                  <c:v>6.9886845811819356</c:v>
                </c:pt>
                <c:pt idx="19">
                  <c:v>7.2814056933673461</c:v>
                </c:pt>
                <c:pt idx="20">
                  <c:v>11.946656293735685</c:v>
                </c:pt>
                <c:pt idx="21">
                  <c:v>13.280865977458804</c:v>
                </c:pt>
                <c:pt idx="22">
                  <c:v>14.23419000514683</c:v>
                </c:pt>
                <c:pt idx="23">
                  <c:v>16.162801126210443</c:v>
                </c:pt>
                <c:pt idx="24">
                  <c:v>19.973204430106936</c:v>
                </c:pt>
                <c:pt idx="25">
                  <c:v>20.181878684738834</c:v>
                </c:pt>
                <c:pt idx="26">
                  <c:v>25.810068233282269</c:v>
                </c:pt>
                <c:pt idx="27">
                  <c:v>36.230324514830507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229-4678-87DD-73DF6AEF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8812240"/>
        <c:axId val="1828821392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data'!$B$430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229-4678-87DD-73DF6AEF28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229-4678-87DD-73DF6AEF28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229-4678-87DD-73DF6AEF28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29-4678-87DD-73DF6AEF28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229-4678-87DD-73DF6AEF28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42-4ED9-8B26-D675EB0944D8}"/>
                </c:ext>
              </c:extLst>
            </c:dLbl>
            <c:dLbl>
              <c:idx val="6"/>
              <c:layout>
                <c:manualLayout>
                  <c:x val="-6.11220043572984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42-4ED9-8B26-D675EB0944D8}"/>
                </c:ext>
              </c:extLst>
            </c:dLbl>
            <c:dLbl>
              <c:idx val="7"/>
              <c:layout>
                <c:manualLayout>
                  <c:x val="-5.8505446623093725E-2"/>
                  <c:y val="-7.760051448697900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229-4678-87DD-73DF6AEF2835}"/>
                </c:ext>
              </c:extLst>
            </c:dLbl>
            <c:dLbl>
              <c:idx val="8"/>
              <c:layout>
                <c:manualLayout>
                  <c:x val="-5.75330428467683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42-4ED9-8B26-D675EB0944D8}"/>
                </c:ext>
              </c:extLst>
            </c:dLbl>
            <c:dLbl>
              <c:idx val="9"/>
              <c:layout>
                <c:manualLayout>
                  <c:x val="-6.1277051561365328E-2"/>
                  <c:y val="-7.760051448697900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42-4ED9-8B26-D675EB0944D8}"/>
                </c:ext>
              </c:extLst>
            </c:dLbl>
            <c:dLbl>
              <c:idx val="10"/>
              <c:layout>
                <c:manualLayout>
                  <c:x val="-6.4587145969498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42-4ED9-8B26-D675EB0944D8}"/>
                </c:ext>
              </c:extLst>
            </c:dLbl>
            <c:dLbl>
              <c:idx val="11"/>
              <c:layout>
                <c:manualLayout>
                  <c:x val="-6.02371096586783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42-4ED9-8B26-D675EB0944D8}"/>
                </c:ext>
              </c:extLst>
            </c:dLbl>
            <c:dLbl>
              <c:idx val="12"/>
              <c:layout>
                <c:manualLayout>
                  <c:x val="-6.72694262890341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2-4ED9-8B26-D675EB0944D8}"/>
                </c:ext>
              </c:extLst>
            </c:dLbl>
            <c:dLbl>
              <c:idx val="13"/>
              <c:layout>
                <c:manualLayout>
                  <c:x val="-6.26688453159041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2-4ED9-8B26-D675EB0944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data'!$A$431:$A$458</c:f>
              <c:strCache>
                <c:ptCount val="28"/>
                <c:pt idx="0">
                  <c:v>Slovakia</c:v>
                </c:pt>
                <c:pt idx="1">
                  <c:v>Czechia</c:v>
                </c:pt>
                <c:pt idx="2">
                  <c:v>Greece</c:v>
                </c:pt>
                <c:pt idx="3">
                  <c:v>Cyprus</c:v>
                </c:pt>
                <c:pt idx="4">
                  <c:v>Belgium</c:v>
                </c:pt>
                <c:pt idx="5">
                  <c:v>Malta</c:v>
                </c:pt>
                <c:pt idx="6">
                  <c:v>Germany</c:v>
                </c:pt>
                <c:pt idx="7">
                  <c:v>Portugal</c:v>
                </c:pt>
                <c:pt idx="8">
                  <c:v>Hungary</c:v>
                </c:pt>
                <c:pt idx="9">
                  <c:v>Ireland</c:v>
                </c:pt>
                <c:pt idx="10">
                  <c:v>Spain</c:v>
                </c:pt>
                <c:pt idx="11">
                  <c:v>Bulgaria</c:v>
                </c:pt>
                <c:pt idx="12">
                  <c:v>Netherlands</c:v>
                </c:pt>
                <c:pt idx="13">
                  <c:v>Romania</c:v>
                </c:pt>
                <c:pt idx="14">
                  <c:v>Luxembourg</c:v>
                </c:pt>
                <c:pt idx="15">
                  <c:v>Italy</c:v>
                </c:pt>
                <c:pt idx="16">
                  <c:v>Slovenia</c:v>
                </c:pt>
                <c:pt idx="17">
                  <c:v>EU27</c:v>
                </c:pt>
                <c:pt idx="18">
                  <c:v>Croatia</c:v>
                </c:pt>
                <c:pt idx="19">
                  <c:v>France</c:v>
                </c:pt>
                <c:pt idx="20">
                  <c:v>Sweden</c:v>
                </c:pt>
                <c:pt idx="21">
                  <c:v>Denmark</c:v>
                </c:pt>
                <c:pt idx="22">
                  <c:v>Lithuania</c:v>
                </c:pt>
                <c:pt idx="23">
                  <c:v>Poland</c:v>
                </c:pt>
                <c:pt idx="24">
                  <c:v>Austria</c:v>
                </c:pt>
                <c:pt idx="25">
                  <c:v>Estonia</c:v>
                </c:pt>
                <c:pt idx="26">
                  <c:v>Latvia</c:v>
                </c:pt>
                <c:pt idx="27">
                  <c:v>Finland</c:v>
                </c:pt>
              </c:strCache>
            </c:strRef>
          </c:cat>
          <c:val>
            <c:numRef>
              <c:f>'Source data'!$B$431:$B$458</c:f>
              <c:numCache>
                <c:formatCode>0.0</c:formatCode>
                <c:ptCount val="28"/>
                <c:pt idx="0">
                  <c:v>0.91012496740579307</c:v>
                </c:pt>
                <c:pt idx="1">
                  <c:v>1.0260219539994195</c:v>
                </c:pt>
                <c:pt idx="2">
                  <c:v>1.445636464559626</c:v>
                </c:pt>
                <c:pt idx="3">
                  <c:v>0.57360233757089563</c:v>
                </c:pt>
                <c:pt idx="4">
                  <c:v>1.5507701223002581</c:v>
                </c:pt>
                <c:pt idx="5">
                  <c:v>1.2641054437265145</c:v>
                </c:pt>
                <c:pt idx="6">
                  <c:v>2.1453458028341728</c:v>
                </c:pt>
                <c:pt idx="7">
                  <c:v>2.2577783842607837</c:v>
                </c:pt>
                <c:pt idx="8">
                  <c:v>2.2029729794117583</c:v>
                </c:pt>
                <c:pt idx="9">
                  <c:v>2.4139762245202188</c:v>
                </c:pt>
                <c:pt idx="10">
                  <c:v>2.8604374253759417</c:v>
                </c:pt>
                <c:pt idx="11">
                  <c:v>2.3553738238351323</c:v>
                </c:pt>
                <c:pt idx="12">
                  <c:v>3.0116125756635648</c:v>
                </c:pt>
                <c:pt idx="13">
                  <c:v>2.7523212055461173</c:v>
                </c:pt>
                <c:pt idx="14">
                  <c:v>3.7020780202291017</c:v>
                </c:pt>
                <c:pt idx="15">
                  <c:v>3.9110767151600641</c:v>
                </c:pt>
                <c:pt idx="16">
                  <c:v>3.4450627391208584</c:v>
                </c:pt>
                <c:pt idx="17">
                  <c:v>4.6932335415734263</c:v>
                </c:pt>
                <c:pt idx="18">
                  <c:v>4.1307910493799724</c:v>
                </c:pt>
                <c:pt idx="19">
                  <c:v>4.9564550615704501</c:v>
                </c:pt>
                <c:pt idx="20">
                  <c:v>9.5386164148090149</c:v>
                </c:pt>
                <c:pt idx="21">
                  <c:v>10.045794457437841</c:v>
                </c:pt>
                <c:pt idx="22">
                  <c:v>9.3271172289842479</c:v>
                </c:pt>
                <c:pt idx="23">
                  <c:v>11.126043381301082</c:v>
                </c:pt>
                <c:pt idx="24">
                  <c:v>15.393078452545517</c:v>
                </c:pt>
                <c:pt idx="25">
                  <c:v>15.218349711244821</c:v>
                </c:pt>
                <c:pt idx="26">
                  <c:v>18.095593051239359</c:v>
                </c:pt>
                <c:pt idx="27">
                  <c:v>30.136295583800024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229-4678-87DD-73DF6AEF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697710224"/>
        <c:axId val="1697721040"/>
      </c:barChart>
      <c:catAx>
        <c:axId val="182881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28821392"/>
        <c:crosses val="autoZero"/>
        <c:auto val="1"/>
        <c:lblAlgn val="ctr"/>
        <c:lblOffset val="100"/>
        <c:noMultiLvlLbl val="0"/>
      </c:catAx>
      <c:valAx>
        <c:axId val="1828821392"/>
        <c:scaling>
          <c:orientation val="minMax"/>
          <c:max val="42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828812240"/>
        <c:crosses val="autoZero"/>
        <c:crossBetween val="between"/>
      </c:valAx>
      <c:valAx>
        <c:axId val="169772104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97710224"/>
        <c:crosses val="max"/>
        <c:crossBetween val="between"/>
      </c:valAx>
      <c:catAx>
        <c:axId val="169771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977210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38813804685387804"/>
          <c:y val="1.665366665679905E-2"/>
          <c:w val="0.28353376906318084"/>
          <c:h val="4.5007374078240223E-2"/>
        </c:manualLayout>
      </c:layout>
      <c:overlay val="1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46841024616188"/>
          <c:w val="0.95740485032303668"/>
          <c:h val="0.70883336079568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data'!$A$462</c:f>
              <c:strCache>
                <c:ptCount val="1"/>
                <c:pt idx="0">
                  <c:v> Thousand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2.1335304663777643E-17"/>
                  <c:y val="0.128113319444135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F-46D5-920A-0CE15FAEC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data'!$B$461:$Q$461</c15:sqref>
                  </c15:fullRef>
                </c:ext>
              </c:extLst>
              <c:f>('Source data'!$B$461,'Source data'!$G$461,'Source data'!$L$461,'Source data'!$Q$461)</c:f>
              <c:numCache>
                <c:formatCode>@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data'!$B$462:$Q$462</c15:sqref>
                  </c15:fullRef>
                </c:ext>
              </c:extLst>
              <c:f>('Source data'!$B$462,'Source data'!$G$462,'Source data'!$L$462,'Source data'!$Q$462)</c:f>
              <c:numCache>
                <c:formatCode>#,##0</c:formatCode>
                <c:ptCount val="4"/>
                <c:pt idx="0">
                  <c:v>226.07400000000001</c:v>
                </c:pt>
                <c:pt idx="1">
                  <c:v>748.80100000000004</c:v>
                </c:pt>
                <c:pt idx="2">
                  <c:v>1230.33</c:v>
                </c:pt>
                <c:pt idx="3">
                  <c:v>1370.9570000000001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'Source data'!$A$463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data'!$B$461:$Q$461</c15:sqref>
                  </c15:fullRef>
                </c:ext>
              </c:extLst>
              <c:f>('Source data'!$B$461,'Source data'!$G$461,'Source data'!$L$461,'Source data'!$Q$461)</c:f>
              <c:numCache>
                <c:formatCode>@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data'!$B$463:$Q$463</c15:sqref>
                  </c15:fullRef>
                </c:ext>
              </c:extLst>
              <c:f>('Source data'!$B$463,'Source data'!$G$463,'Source data'!$L$463,'Source data'!$Q$463)</c:f>
              <c:numCache>
                <c:formatCode>#\ ##0.0</c:formatCode>
                <c:ptCount val="4"/>
                <c:pt idx="0">
                  <c:v>2.2053678446922511</c:v>
                </c:pt>
                <c:pt idx="1">
                  <c:v>7.1092504630785651</c:v>
                </c:pt>
                <c:pt idx="2">
                  <c:v>11.657649256294601</c:v>
                </c:pt>
                <c:pt idx="3">
                  <c:v>12.814004360823771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218901120"/>
        <c:crosses val="autoZero"/>
        <c:crossBetween val="between"/>
        <c:majorUnit val="200"/>
      </c:valAx>
      <c:valAx>
        <c:axId val="218920832"/>
        <c:scaling>
          <c:orientation val="minMax"/>
          <c:max val="18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18922368"/>
        <c:crosses val="max"/>
        <c:crossBetween val="between"/>
        <c:majorUnit val="1"/>
        <c:minorUnit val="0.5"/>
      </c:valAx>
      <c:catAx>
        <c:axId val="2189223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738916804677E-2"/>
          <c:y val="0.13671359833670291"/>
          <c:w val="0.96245806754771523"/>
          <c:h val="0.71694016379094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data'!$A$467</c:f>
              <c:strCache>
                <c:ptCount val="1"/>
                <c:pt idx="0">
                  <c:v> Registered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data'!$C$466:$Q$466</c15:sqref>
                  </c15:fullRef>
                </c:ext>
              </c:extLst>
              <c:f>'Source data'!$G$466:$Q$466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data'!$C$467:$Q$467</c15:sqref>
                  </c15:fullRef>
                </c:ext>
              </c:extLst>
              <c:f>'Source data'!$G$467:$Q$467</c:f>
              <c:numCache>
                <c:formatCode>#,##0</c:formatCode>
                <c:ptCount val="11"/>
                <c:pt idx="0">
                  <c:v>209.88399999999999</c:v>
                </c:pt>
                <c:pt idx="1">
                  <c:v>233.87899999999999</c:v>
                </c:pt>
                <c:pt idx="2">
                  <c:v>251.77799999999999</c:v>
                </c:pt>
                <c:pt idx="3">
                  <c:v>244.42699999999999</c:v>
                </c:pt>
                <c:pt idx="4">
                  <c:v>238.101</c:v>
                </c:pt>
                <c:pt idx="5">
                  <c:v>226.685</c:v>
                </c:pt>
                <c:pt idx="6">
                  <c:v>223.142</c:v>
                </c:pt>
                <c:pt idx="7">
                  <c:v>202.66200000000001</c:v>
                </c:pt>
                <c:pt idx="8">
                  <c:v>192.91499999999999</c:v>
                </c:pt>
                <c:pt idx="9">
                  <c:v>180.33699999999999</c:v>
                </c:pt>
                <c:pt idx="10">
                  <c:v>204.267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C-4A6D-98C6-F41EFE331074}"/>
            </c:ext>
          </c:extLst>
        </c:ser>
        <c:ser>
          <c:idx val="1"/>
          <c:order val="1"/>
          <c:tx>
            <c:strRef>
              <c:f>'Source data'!$A$468</c:f>
              <c:strCache>
                <c:ptCount val="1"/>
                <c:pt idx="0">
                  <c:v> Revoked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data'!$C$466:$Q$466</c15:sqref>
                  </c15:fullRef>
                </c:ext>
              </c:extLst>
              <c:f>'Source data'!$G$466:$Q$466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data'!$C$468:$Q$468</c15:sqref>
                  </c15:fullRef>
                </c:ext>
              </c:extLst>
              <c:f>'Source data'!$G$468:$Q$468</c:f>
              <c:numCache>
                <c:formatCode>#,##0</c:formatCode>
                <c:ptCount val="11"/>
                <c:pt idx="0">
                  <c:v>88.927999999999997</c:v>
                </c:pt>
                <c:pt idx="1">
                  <c:v>100.006</c:v>
                </c:pt>
                <c:pt idx="2">
                  <c:v>119.878</c:v>
                </c:pt>
                <c:pt idx="3">
                  <c:v>152.23599999999999</c:v>
                </c:pt>
                <c:pt idx="4">
                  <c:v>161.54499999999999</c:v>
                </c:pt>
                <c:pt idx="5">
                  <c:v>165.583</c:v>
                </c:pt>
                <c:pt idx="6">
                  <c:v>165.982</c:v>
                </c:pt>
                <c:pt idx="7">
                  <c:v>170.874</c:v>
                </c:pt>
                <c:pt idx="8">
                  <c:v>164.17099999999999</c:v>
                </c:pt>
                <c:pt idx="9">
                  <c:v>163.33699999999999</c:v>
                </c:pt>
                <c:pt idx="10">
                  <c:v>151.88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data'!$E$468</c15:sqref>
                  <c15:dLbl>
                    <c:idx val="-1"/>
                    <c:layout>
                      <c:manualLayout>
                        <c:x val="0"/>
                        <c:y val="0.13426573646432974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C24-4C25-8D31-6E21504BB07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05C-4A6D-98C6-F41EFE3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235740427445164"/>
          <c:y val="2.7791566171463812E-2"/>
          <c:w val="0.64874671788160065"/>
          <c:h val="0.101261636600021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24933674526758"/>
          <c:h val="0.93698426794407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48E-47B6-8666-207E4671D88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C6B-4F0E-A0C0-18F6970A36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B2B-4E6D-A393-28B12071AF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'Source data'!$A$18:$A$45</c:f>
              <c:strCache>
                <c:ptCount val="28"/>
                <c:pt idx="0">
                  <c:v>Finland</c:v>
                </c:pt>
                <c:pt idx="1">
                  <c:v>Latvia</c:v>
                </c:pt>
                <c:pt idx="2">
                  <c:v>Slovakia</c:v>
                </c:pt>
                <c:pt idx="3">
                  <c:v>Lithuania</c:v>
                </c:pt>
                <c:pt idx="4">
                  <c:v>Bulgaria</c:v>
                </c:pt>
                <c:pt idx="5">
                  <c:v>Czechia</c:v>
                </c:pt>
                <c:pt idx="6">
                  <c:v>Denmark</c:v>
                </c:pt>
                <c:pt idx="7">
                  <c:v>Sweden</c:v>
                </c:pt>
                <c:pt idx="8">
                  <c:v>Romania</c:v>
                </c:pt>
                <c:pt idx="9">
                  <c:v>Poland</c:v>
                </c:pt>
                <c:pt idx="10">
                  <c:v>Estonia</c:v>
                </c:pt>
                <c:pt idx="11">
                  <c:v>Hungary</c:v>
                </c:pt>
                <c:pt idx="12">
                  <c:v>Italy</c:v>
                </c:pt>
                <c:pt idx="13">
                  <c:v>Croatia</c:v>
                </c:pt>
                <c:pt idx="14">
                  <c:v>Netherlands</c:v>
                </c:pt>
                <c:pt idx="15">
                  <c:v>Slovenia</c:v>
                </c:pt>
                <c:pt idx="16">
                  <c:v>Belgium</c:v>
                </c:pt>
                <c:pt idx="17">
                  <c:v>Ireland</c:v>
                </c:pt>
                <c:pt idx="18">
                  <c:v>EU27</c:v>
                </c:pt>
                <c:pt idx="19">
                  <c:v>Cyprus</c:v>
                </c:pt>
                <c:pt idx="20">
                  <c:v>Austria</c:v>
                </c:pt>
                <c:pt idx="21">
                  <c:v>Spain</c:v>
                </c:pt>
                <c:pt idx="22">
                  <c:v>Luxembourg</c:v>
                </c:pt>
                <c:pt idx="23">
                  <c:v>Greece</c:v>
                </c:pt>
                <c:pt idx="24">
                  <c:v>Germany</c:v>
                </c:pt>
                <c:pt idx="25">
                  <c:v>Portugal</c:v>
                </c:pt>
                <c:pt idx="26">
                  <c:v>France</c:v>
                </c:pt>
                <c:pt idx="27">
                  <c:v>Malta</c:v>
                </c:pt>
              </c:strCache>
            </c:strRef>
          </c:cat>
          <c:val>
            <c:numRef>
              <c:f>'Source data'!$B$18:$B$45</c:f>
              <c:numCache>
                <c:formatCode>#\ ##0.0</c:formatCode>
                <c:ptCount val="28"/>
                <c:pt idx="0">
                  <c:v>4.862480378355202</c:v>
                </c:pt>
                <c:pt idx="1">
                  <c:v>11.937424183542303</c:v>
                </c:pt>
                <c:pt idx="2">
                  <c:v>12.374846825543571</c:v>
                </c:pt>
                <c:pt idx="3">
                  <c:v>13.342853943667023</c:v>
                </c:pt>
                <c:pt idx="4">
                  <c:v>13.93340598924104</c:v>
                </c:pt>
                <c:pt idx="5">
                  <c:v>13.978349567306617</c:v>
                </c:pt>
                <c:pt idx="6">
                  <c:v>17.386444199424936</c:v>
                </c:pt>
                <c:pt idx="7">
                  <c:v>17.446421662633504</c:v>
                </c:pt>
                <c:pt idx="8">
                  <c:v>17.454569190506138</c:v>
                </c:pt>
                <c:pt idx="9">
                  <c:v>18.013454896577702</c:v>
                </c:pt>
                <c:pt idx="10">
                  <c:v>24.470145921089159</c:v>
                </c:pt>
                <c:pt idx="11">
                  <c:v>31.480176059526599</c:v>
                </c:pt>
                <c:pt idx="12">
                  <c:v>32.23684528879609</c:v>
                </c:pt>
                <c:pt idx="13">
                  <c:v>32.289657129354161</c:v>
                </c:pt>
                <c:pt idx="14">
                  <c:v>32.520077931208334</c:v>
                </c:pt>
                <c:pt idx="15">
                  <c:v>34.015232934389275</c:v>
                </c:pt>
                <c:pt idx="16">
                  <c:v>34.060995579638607</c:v>
                </c:pt>
                <c:pt idx="17">
                  <c:v>36.189222928031676</c:v>
                </c:pt>
                <c:pt idx="18">
                  <c:v>37.214610360524482</c:v>
                </c:pt>
                <c:pt idx="19">
                  <c:v>37.481370053228417</c:v>
                </c:pt>
                <c:pt idx="20">
                  <c:v>41.564328357175604</c:v>
                </c:pt>
                <c:pt idx="21">
                  <c:v>42.022106959196329</c:v>
                </c:pt>
                <c:pt idx="22">
                  <c:v>43.428196495536184</c:v>
                </c:pt>
                <c:pt idx="23">
                  <c:v>46.029681704843341</c:v>
                </c:pt>
                <c:pt idx="24">
                  <c:v>48.373358995160807</c:v>
                </c:pt>
                <c:pt idx="25">
                  <c:v>49.754390370526181</c:v>
                </c:pt>
                <c:pt idx="26">
                  <c:v>58.033406803111475</c:v>
                </c:pt>
                <c:pt idx="27">
                  <c:v>58.322963312835505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data'!$C$17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'Source data'!$A$18:$A$45</c:f>
              <c:strCache>
                <c:ptCount val="28"/>
                <c:pt idx="0">
                  <c:v>Finland</c:v>
                </c:pt>
                <c:pt idx="1">
                  <c:v>Latvia</c:v>
                </c:pt>
                <c:pt idx="2">
                  <c:v>Slovakia</c:v>
                </c:pt>
                <c:pt idx="3">
                  <c:v>Lithuania</c:v>
                </c:pt>
                <c:pt idx="4">
                  <c:v>Bulgaria</c:v>
                </c:pt>
                <c:pt idx="5">
                  <c:v>Czechia</c:v>
                </c:pt>
                <c:pt idx="6">
                  <c:v>Denmark</c:v>
                </c:pt>
                <c:pt idx="7">
                  <c:v>Sweden</c:v>
                </c:pt>
                <c:pt idx="8">
                  <c:v>Romania</c:v>
                </c:pt>
                <c:pt idx="9">
                  <c:v>Poland</c:v>
                </c:pt>
                <c:pt idx="10">
                  <c:v>Estonia</c:v>
                </c:pt>
                <c:pt idx="11">
                  <c:v>Hungary</c:v>
                </c:pt>
                <c:pt idx="12">
                  <c:v>Italy</c:v>
                </c:pt>
                <c:pt idx="13">
                  <c:v>Croatia</c:v>
                </c:pt>
                <c:pt idx="14">
                  <c:v>Netherlands</c:v>
                </c:pt>
                <c:pt idx="15">
                  <c:v>Slovenia</c:v>
                </c:pt>
                <c:pt idx="16">
                  <c:v>Belgium</c:v>
                </c:pt>
                <c:pt idx="17">
                  <c:v>Ireland</c:v>
                </c:pt>
                <c:pt idx="18">
                  <c:v>EU27</c:v>
                </c:pt>
                <c:pt idx="19">
                  <c:v>Cyprus</c:v>
                </c:pt>
                <c:pt idx="20">
                  <c:v>Austria</c:v>
                </c:pt>
                <c:pt idx="21">
                  <c:v>Spain</c:v>
                </c:pt>
                <c:pt idx="22">
                  <c:v>Luxembourg</c:v>
                </c:pt>
                <c:pt idx="23">
                  <c:v>Greece</c:v>
                </c:pt>
                <c:pt idx="24">
                  <c:v>Germany</c:v>
                </c:pt>
                <c:pt idx="25">
                  <c:v>Portugal</c:v>
                </c:pt>
                <c:pt idx="26">
                  <c:v>France</c:v>
                </c:pt>
                <c:pt idx="27">
                  <c:v>Malta</c:v>
                </c:pt>
              </c:strCache>
            </c:strRef>
          </c:cat>
          <c:val>
            <c:numRef>
              <c:f>'Source data'!$C$18:$C$45</c:f>
              <c:numCache>
                <c:formatCode>#\ ##0.0</c:formatCode>
                <c:ptCount val="28"/>
                <c:pt idx="0">
                  <c:v>54.911994208121349</c:v>
                </c:pt>
                <c:pt idx="1">
                  <c:v>30.815539535031988</c:v>
                </c:pt>
                <c:pt idx="2">
                  <c:v>31.448706116504798</c:v>
                </c:pt>
                <c:pt idx="3">
                  <c:v>33.915237108273679</c:v>
                </c:pt>
                <c:pt idx="4">
                  <c:v>36.031526551092988</c:v>
                </c:pt>
                <c:pt idx="5">
                  <c:v>37.627666914203616</c:v>
                </c:pt>
                <c:pt idx="6">
                  <c:v>71.800425148384434</c:v>
                </c:pt>
                <c:pt idx="7">
                  <c:v>68.185605361172037</c:v>
                </c:pt>
                <c:pt idx="8">
                  <c:v>17.613643216492399</c:v>
                </c:pt>
                <c:pt idx="9">
                  <c:v>28.388241180331519</c:v>
                </c:pt>
                <c:pt idx="10">
                  <c:v>37.367701799427067</c:v>
                </c:pt>
                <c:pt idx="11">
                  <c:v>37.163068329193457</c:v>
                </c:pt>
                <c:pt idx="12">
                  <c:v>47.895496271108158</c:v>
                </c:pt>
                <c:pt idx="13">
                  <c:v>38.868786097796445</c:v>
                </c:pt>
                <c:pt idx="14">
                  <c:v>62.092699144327568</c:v>
                </c:pt>
                <c:pt idx="15">
                  <c:v>39.512616735682194</c:v>
                </c:pt>
                <c:pt idx="16">
                  <c:v>48.982744949369447</c:v>
                </c:pt>
                <c:pt idx="17">
                  <c:v>48.425855706281325</c:v>
                </c:pt>
                <c:pt idx="18">
                  <c:v>48.02432347856093</c:v>
                </c:pt>
                <c:pt idx="19">
                  <c:v>63.09548387096774</c:v>
                </c:pt>
                <c:pt idx="20">
                  <c:v>49.533564101661661</c:v>
                </c:pt>
                <c:pt idx="21">
                  <c:v>41.896149576308531</c:v>
                </c:pt>
                <c:pt idx="22">
                  <c:v>57.069086890023691</c:v>
                </c:pt>
                <c:pt idx="23">
                  <c:v>51.066782986335447</c:v>
                </c:pt>
                <c:pt idx="24">
                  <c:v>61.694663210160307</c:v>
                </c:pt>
                <c:pt idx="25">
                  <c:v>41.963222309323235</c:v>
                </c:pt>
                <c:pt idx="26">
                  <c:v>57.590529040230656</c:v>
                </c:pt>
                <c:pt idx="27">
                  <c:v>51.872372315157058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5"/>
          <c:min val="0"/>
        </c:scaling>
        <c:delete val="0"/>
        <c:axPos val="b"/>
        <c:majorGridlines>
          <c:spPr>
            <a:ln w="635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82407099760414"/>
          <c:y val="4.9617109238696373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659644784497E-2"/>
          <c:y val="0.21657072252072676"/>
          <c:w val="0.96245806754771523"/>
          <c:h val="0.64706492657207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data'!$A$472</c:f>
              <c:strCache>
                <c:ptCount val="1"/>
                <c:pt idx="0">
                  <c:v> domains protected by DNSSEC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2109286218775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2-440A-B46E-9A1F502B9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data'!$B$471:$L$471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'Source data'!$B$472:$L$472</c:f>
              <c:numCache>
                <c:formatCode>#,##0</c:formatCode>
                <c:ptCount val="11"/>
                <c:pt idx="0">
                  <c:v>110.35599999999999</c:v>
                </c:pt>
                <c:pt idx="1">
                  <c:v>300.041</c:v>
                </c:pt>
                <c:pt idx="2">
                  <c:v>380.90199999999999</c:v>
                </c:pt>
                <c:pt idx="3">
                  <c:v>408.238</c:v>
                </c:pt>
                <c:pt idx="4">
                  <c:v>452.54</c:v>
                </c:pt>
                <c:pt idx="5">
                  <c:v>477.03699999999998</c:v>
                </c:pt>
                <c:pt idx="6">
                  <c:v>663.92</c:v>
                </c:pt>
                <c:pt idx="7">
                  <c:v>683.34199999999998</c:v>
                </c:pt>
                <c:pt idx="8">
                  <c:v>723.24800000000005</c:v>
                </c:pt>
                <c:pt idx="9">
                  <c:v>787.18700000000001</c:v>
                </c:pt>
                <c:pt idx="10">
                  <c:v>829.47900000000004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4-4823-B4DD-01372CA021F4}"/>
            </c:ext>
          </c:extLst>
        </c:ser>
        <c:ser>
          <c:idx val="1"/>
          <c:order val="1"/>
          <c:tx>
            <c:strRef>
              <c:f>'Source data'!$A$473</c:f>
              <c:strCache>
                <c:ptCount val="1"/>
                <c:pt idx="0">
                  <c:v> IPv6 or (IPv6+IPv4) domains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4.6783625730994153E-3"/>
                  <c:y val="-4.59201394932548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4-4823-B4DD-01372CA021F4}"/>
                </c:ext>
              </c:extLst>
            </c:dLbl>
            <c:dLbl>
              <c:idx val="1"/>
              <c:layout>
                <c:manualLayout>
                  <c:x val="-2.1442247424033671E-17"/>
                  <c:y val="1.39756273599246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4-4823-B4DD-01372CA021F4}"/>
                </c:ext>
              </c:extLst>
            </c:dLbl>
            <c:dLbl>
              <c:idx val="2"/>
              <c:layout>
                <c:manualLayout>
                  <c:x val="0"/>
                  <c:y val="3.77541524229913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4-4823-B4DD-01372CA021F4}"/>
                </c:ext>
              </c:extLst>
            </c:dLbl>
            <c:dLbl>
              <c:idx val="3"/>
              <c:layout>
                <c:manualLayout>
                  <c:x val="0"/>
                  <c:y val="0.1749440780962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4-4823-B4DD-01372CA02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data'!$B$471:$L$471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'Source data'!$B$473:$L$473</c:f>
              <c:numCache>
                <c:formatCode>#,##0</c:formatCode>
                <c:ptCount val="11"/>
                <c:pt idx="0">
                  <c:v>38.452999999999996</c:v>
                </c:pt>
                <c:pt idx="1">
                  <c:v>82.332000000000008</c:v>
                </c:pt>
                <c:pt idx="2">
                  <c:v>149.447</c:v>
                </c:pt>
                <c:pt idx="3">
                  <c:v>210.26500000000001</c:v>
                </c:pt>
                <c:pt idx="4">
                  <c:v>268.96899999999999</c:v>
                </c:pt>
                <c:pt idx="5">
                  <c:v>314.00700000000001</c:v>
                </c:pt>
                <c:pt idx="6">
                  <c:v>368.90300000000002</c:v>
                </c:pt>
                <c:pt idx="7">
                  <c:v>389.459</c:v>
                </c:pt>
                <c:pt idx="8">
                  <c:v>412.36700000000002</c:v>
                </c:pt>
                <c:pt idx="9">
                  <c:v>422.45600000000002</c:v>
                </c:pt>
                <c:pt idx="10">
                  <c:v>446.57600000000002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4-4823-B4DD-01372CA02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6695830337381994E-2"/>
          <c:y val="2.7791566171463812E-2"/>
          <c:w val="0.84573167871879273"/>
          <c:h val="0.18111907239669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972237415043862"/>
          <c:w val="0.95740485032303668"/>
          <c:h val="0.75420063852249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data'!$A$49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data'!$B$48:$F$48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'Source data'!$B$49:$F$49</c:f>
              <c:numCache>
                <c:formatCode>#\ ##0.0</c:formatCode>
                <c:ptCount val="5"/>
                <c:pt idx="0">
                  <c:v>4.3380000000000001</c:v>
                </c:pt>
                <c:pt idx="1">
                  <c:v>11.45</c:v>
                </c:pt>
                <c:pt idx="2">
                  <c:v>13.112654000000001</c:v>
                </c:pt>
                <c:pt idx="3">
                  <c:v>14.016654000000001</c:v>
                </c:pt>
                <c:pt idx="4">
                  <c:v>14.711589999999999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'Source data'!$A$50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data'!$B$48:$F$48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'Source data'!$B$50:$F$50</c:f>
              <c:numCache>
                <c:formatCode>#\ ##0.0</c:formatCode>
                <c:ptCount val="5"/>
                <c:pt idx="0">
                  <c:v>42.253743371918851</c:v>
                </c:pt>
                <c:pt idx="1">
                  <c:v>111.6955590723669</c:v>
                </c:pt>
                <c:pt idx="2">
                  <c:v>124.49387957773692</c:v>
                </c:pt>
                <c:pt idx="3">
                  <c:v>132.81090120442383</c:v>
                </c:pt>
                <c:pt idx="4">
                  <c:v>137.56942133296252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394877441379E-2"/>
          <c:y val="1.3072893038295804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7656436263167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18-4F6C-8E11-A5BD28DC1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8-4F6C-8E11-A5BD28DC14AE}"/>
                </c:ext>
              </c:extLst>
            </c:dLbl>
            <c:dLbl>
              <c:idx val="2"/>
              <c:layout>
                <c:manualLayout>
                  <c:x val="0"/>
                  <c:y val="0.206644409448818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18-4F6C-8E11-A5BD28DC1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data'!$B$58:$L$58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data'!$B$59:$L$59</c:f>
              <c:numCache>
                <c:formatCode>#,##0</c:formatCode>
                <c:ptCount val="11"/>
                <c:pt idx="0">
                  <c:v>106.499</c:v>
                </c:pt>
                <c:pt idx="1">
                  <c:v>178.596</c:v>
                </c:pt>
                <c:pt idx="2">
                  <c:v>322.83699999999999</c:v>
                </c:pt>
                <c:pt idx="3">
                  <c:v>533.20000000000005</c:v>
                </c:pt>
                <c:pt idx="4">
                  <c:v>613.91300000000001</c:v>
                </c:pt>
                <c:pt idx="5">
                  <c:v>688.21400000000006</c:v>
                </c:pt>
                <c:pt idx="6">
                  <c:v>744.05600000000004</c:v>
                </c:pt>
                <c:pt idx="7">
                  <c:v>837.85599999999999</c:v>
                </c:pt>
                <c:pt idx="8">
                  <c:v>917.42899999999997</c:v>
                </c:pt>
                <c:pt idx="9">
                  <c:v>1001.125</c:v>
                </c:pt>
                <c:pt idx="10">
                  <c:v>1093.607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'Source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408094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2022196324343302"/>
          <c:w val="0.90901176510063686"/>
          <c:h val="0.76071869168188133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data'!$A$54</c:f>
              <c:strCache>
                <c:ptCount val="1"/>
                <c:pt idx="0">
                  <c:v> Postpaid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'Source data'!$B$53:$L$53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data'!$B$54:$L$54</c:f>
              <c:numCache>
                <c:formatCode>0.0</c:formatCode>
                <c:ptCount val="11"/>
                <c:pt idx="0">
                  <c:v>7.1885140000000005</c:v>
                </c:pt>
                <c:pt idx="1">
                  <c:v>7.5745950000000004</c:v>
                </c:pt>
                <c:pt idx="2">
                  <c:v>8.0823180000000008</c:v>
                </c:pt>
                <c:pt idx="3">
                  <c:v>8.5078870000000002</c:v>
                </c:pt>
                <c:pt idx="4">
                  <c:v>8.6999999999999993</c:v>
                </c:pt>
                <c:pt idx="5">
                  <c:v>8.8585139999999996</c:v>
                </c:pt>
                <c:pt idx="6">
                  <c:v>9.1237469999999998</c:v>
                </c:pt>
                <c:pt idx="7">
                  <c:v>9.4781129999999987</c:v>
                </c:pt>
                <c:pt idx="8">
                  <c:v>9.8550110000000011</c:v>
                </c:pt>
                <c:pt idx="9">
                  <c:v>10.276002</c:v>
                </c:pt>
                <c:pt idx="10">
                  <c:v>10.349476000000001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'Source data'!$A$55</c:f>
              <c:strCache>
                <c:ptCount val="1"/>
                <c:pt idx="0">
                  <c:v> Prepaid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'Source data'!$B$53:$L$53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data'!$B$55:$L$55</c:f>
              <c:numCache>
                <c:formatCode>0.0</c:formatCode>
                <c:ptCount val="11"/>
                <c:pt idx="0">
                  <c:v>5.9925670000000002</c:v>
                </c:pt>
                <c:pt idx="1">
                  <c:v>5.5380590000000005</c:v>
                </c:pt>
                <c:pt idx="2">
                  <c:v>5.4089309999999999</c:v>
                </c:pt>
                <c:pt idx="3">
                  <c:v>5.362393</c:v>
                </c:pt>
                <c:pt idx="4">
                  <c:v>5.195341</c:v>
                </c:pt>
                <c:pt idx="5">
                  <c:v>5.0554639999999997</c:v>
                </c:pt>
                <c:pt idx="6">
                  <c:v>4.8929070000000001</c:v>
                </c:pt>
                <c:pt idx="7">
                  <c:v>4.821205</c:v>
                </c:pt>
                <c:pt idx="8">
                  <c:v>4.6558959999999994</c:v>
                </c:pt>
                <c:pt idx="9">
                  <c:v>4.47973</c:v>
                </c:pt>
                <c:pt idx="10">
                  <c:v>4.3621139999999992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180544"/>
        <c:scaling>
          <c:orientation val="minMax"/>
          <c:max val="11"/>
          <c:min val="3"/>
        </c:scaling>
        <c:delete val="0"/>
        <c:axPos val="l"/>
        <c:majorGridlines>
          <c:spPr>
            <a:ln w="6350">
              <a:solidFill>
                <a:schemeClr val="tx1">
                  <a:lumMod val="75000"/>
                  <a:lumOff val="25000"/>
                  <a:alpha val="5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2668180979328469E-2"/>
          <c:y val="1.7693529949782419E-2"/>
          <c:w val="0.87466327332249394"/>
          <c:h val="9.4067582318451498E-2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65998805910922"/>
          <c:y val="2.8543833352876451E-2"/>
          <c:w val="0.76233797826932947"/>
          <c:h val="0.9556961425813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data'!$B$62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82B-46E4-A93D-7184BA1BDAF3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82B-46E4-A93D-7184BA1BDAF3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2B-46E4-A93D-7184BA1BDAF3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2B-46E4-A93D-7184BA1BDAF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2B-46E4-A93D-7184BA1BDAF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BDE-4B86-A92C-9FF6C0FC447E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160-4E49-84DB-641EC1943300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2690-4B41-82C3-D635D5B508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82B-46E4-A93D-7184BA1BDAF3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2B-46E4-A93D-7184BA1BDAF3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82B-46E4-A93D-7184BA1BDAF3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82B-46E4-A93D-7184BA1BDAF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data'!$A$63:$A$90</c:f>
              <c:strCache>
                <c:ptCount val="28"/>
                <c:pt idx="0">
                  <c:v>Belgium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Latvia</c:v>
                </c:pt>
                <c:pt idx="5">
                  <c:v>France</c:v>
                </c:pt>
                <c:pt idx="6">
                  <c:v>Greece</c:v>
                </c:pt>
                <c:pt idx="7">
                  <c:v>Bulgaria</c:v>
                </c:pt>
                <c:pt idx="8">
                  <c:v>Portugal</c:v>
                </c:pt>
                <c:pt idx="9">
                  <c:v>Romania</c:v>
                </c:pt>
                <c:pt idx="10">
                  <c:v>Spain</c:v>
                </c:pt>
                <c:pt idx="11">
                  <c:v>Austria</c:v>
                </c:pt>
                <c:pt idx="12">
                  <c:v>Slovenia</c:v>
                </c:pt>
                <c:pt idx="13">
                  <c:v>EU27</c:v>
                </c:pt>
                <c:pt idx="14">
                  <c:v>Czechia</c:v>
                </c:pt>
                <c:pt idx="15">
                  <c:v>Denmark</c:v>
                </c:pt>
                <c:pt idx="16">
                  <c:v>Netherlands</c:v>
                </c:pt>
                <c:pt idx="17">
                  <c:v>Poland</c:v>
                </c:pt>
                <c:pt idx="18">
                  <c:v>Germany</c:v>
                </c:pt>
                <c:pt idx="19">
                  <c:v>Sweden</c:v>
                </c:pt>
                <c:pt idx="20">
                  <c:v>Finland</c:v>
                </c:pt>
                <c:pt idx="21">
                  <c:v>Italy</c:v>
                </c:pt>
                <c:pt idx="22">
                  <c:v>Slovakia</c:v>
                </c:pt>
                <c:pt idx="23">
                  <c:v>Luxembourg</c:v>
                </c:pt>
                <c:pt idx="24">
                  <c:v>Cyprus</c:v>
                </c:pt>
                <c:pt idx="25">
                  <c:v>Malta</c:v>
                </c:pt>
                <c:pt idx="26">
                  <c:v>Estonia</c:v>
                </c:pt>
                <c:pt idx="27">
                  <c:v>Lithuania</c:v>
                </c:pt>
              </c:strCache>
            </c:strRef>
          </c:cat>
          <c:val>
            <c:numRef>
              <c:f>'Source data'!$B$63:$B$90</c:f>
              <c:numCache>
                <c:formatCode>#\ ##0.0</c:formatCode>
                <c:ptCount val="28"/>
                <c:pt idx="0">
                  <c:v>99.742142696697769</c:v>
                </c:pt>
                <c:pt idx="1">
                  <c:v>105.69000070660594</c:v>
                </c:pt>
                <c:pt idx="2">
                  <c:v>106.07160030807424</c:v>
                </c:pt>
                <c:pt idx="3">
                  <c:v>106.64231979050452</c:v>
                </c:pt>
                <c:pt idx="4">
                  <c:v>108.65722333843628</c:v>
                </c:pt>
                <c:pt idx="5">
                  <c:v>110.61001206699343</c:v>
                </c:pt>
                <c:pt idx="6">
                  <c:v>113.44948729908135</c:v>
                </c:pt>
                <c:pt idx="7">
                  <c:v>116.20632449248363</c:v>
                </c:pt>
                <c:pt idx="8">
                  <c:v>116.46326240660376</c:v>
                </c:pt>
                <c:pt idx="9">
                  <c:v>117.07471541951617</c:v>
                </c:pt>
                <c:pt idx="10">
                  <c:v>118.43979995539273</c:v>
                </c:pt>
                <c:pt idx="11">
                  <c:v>119.77529680845622</c:v>
                </c:pt>
                <c:pt idx="12">
                  <c:v>120.84642273317252</c:v>
                </c:pt>
                <c:pt idx="13">
                  <c:v>122.02760136517799</c:v>
                </c:pt>
                <c:pt idx="14">
                  <c:v>122.56622543351898</c:v>
                </c:pt>
                <c:pt idx="15">
                  <c:v>125.4958526482551</c:v>
                </c:pt>
                <c:pt idx="16">
                  <c:v>127.28452085233019</c:v>
                </c:pt>
                <c:pt idx="17">
                  <c:v>127.72709123430022</c:v>
                </c:pt>
                <c:pt idx="18">
                  <c:v>128.35703178913957</c:v>
                </c:pt>
                <c:pt idx="19">
                  <c:v>128.49110221923664</c:v>
                </c:pt>
                <c:pt idx="20">
                  <c:v>129.24436693397655</c:v>
                </c:pt>
                <c:pt idx="21">
                  <c:v>131.26450462695544</c:v>
                </c:pt>
                <c:pt idx="22">
                  <c:v>135.59678160927967</c:v>
                </c:pt>
                <c:pt idx="23">
                  <c:v>135.75777655429579</c:v>
                </c:pt>
                <c:pt idx="24">
                  <c:v>143.84991900023144</c:v>
                </c:pt>
                <c:pt idx="25">
                  <c:v>144.05684285104411</c:v>
                </c:pt>
                <c:pt idx="26">
                  <c:v>147.17715411632651</c:v>
                </c:pt>
                <c:pt idx="27">
                  <c:v>168.8207500506409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data'!$C$62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-4.72620748337156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90-4B41-82C3-D635D5B508C4}"/>
                </c:ext>
              </c:extLst>
            </c:dLbl>
            <c:dLbl>
              <c:idx val="9"/>
              <c:layout>
                <c:manualLayout>
                  <c:x val="-6.03821012101731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90-4B41-82C3-D635D5B508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data'!$A$63:$A$90</c:f>
              <c:strCache>
                <c:ptCount val="28"/>
                <c:pt idx="0">
                  <c:v>Belgium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Latvia</c:v>
                </c:pt>
                <c:pt idx="5">
                  <c:v>France</c:v>
                </c:pt>
                <c:pt idx="6">
                  <c:v>Greece</c:v>
                </c:pt>
                <c:pt idx="7">
                  <c:v>Bulgaria</c:v>
                </c:pt>
                <c:pt idx="8">
                  <c:v>Portugal</c:v>
                </c:pt>
                <c:pt idx="9">
                  <c:v>Romania</c:v>
                </c:pt>
                <c:pt idx="10">
                  <c:v>Spain</c:v>
                </c:pt>
                <c:pt idx="11">
                  <c:v>Austria</c:v>
                </c:pt>
                <c:pt idx="12">
                  <c:v>Slovenia</c:v>
                </c:pt>
                <c:pt idx="13">
                  <c:v>EU27</c:v>
                </c:pt>
                <c:pt idx="14">
                  <c:v>Czechia</c:v>
                </c:pt>
                <c:pt idx="15">
                  <c:v>Denmark</c:v>
                </c:pt>
                <c:pt idx="16">
                  <c:v>Netherlands</c:v>
                </c:pt>
                <c:pt idx="17">
                  <c:v>Poland</c:v>
                </c:pt>
                <c:pt idx="18">
                  <c:v>Germany</c:v>
                </c:pt>
                <c:pt idx="19">
                  <c:v>Sweden</c:v>
                </c:pt>
                <c:pt idx="20">
                  <c:v>Finland</c:v>
                </c:pt>
                <c:pt idx="21">
                  <c:v>Italy</c:v>
                </c:pt>
                <c:pt idx="22">
                  <c:v>Slovakia</c:v>
                </c:pt>
                <c:pt idx="23">
                  <c:v>Luxembourg</c:v>
                </c:pt>
                <c:pt idx="24">
                  <c:v>Cyprus</c:v>
                </c:pt>
                <c:pt idx="25">
                  <c:v>Malta</c:v>
                </c:pt>
                <c:pt idx="26">
                  <c:v>Estonia</c:v>
                </c:pt>
                <c:pt idx="27">
                  <c:v>Lithuania</c:v>
                </c:pt>
              </c:strCache>
            </c:strRef>
          </c:cat>
          <c:val>
            <c:numRef>
              <c:f>'Source data'!$C$63:$C$90</c:f>
              <c:numCache>
                <c:formatCode>#\ ##0.0</c:formatCode>
                <c:ptCount val="28"/>
                <c:pt idx="0">
                  <c:v>54.745982628143672</c:v>
                </c:pt>
                <c:pt idx="1">
                  <c:v>65.052418609802587</c:v>
                </c:pt>
                <c:pt idx="2">
                  <c:v>30.099084125670089</c:v>
                </c:pt>
                <c:pt idx="3">
                  <c:v>23.32842149240923</c:v>
                </c:pt>
                <c:pt idx="4">
                  <c:v>16.830721376549601</c:v>
                </c:pt>
                <c:pt idx="5">
                  <c:v>49.228692265450178</c:v>
                </c:pt>
                <c:pt idx="6">
                  <c:v>53.531378157071977</c:v>
                </c:pt>
                <c:pt idx="7">
                  <c:v>9.2273564361498828</c:v>
                </c:pt>
                <c:pt idx="8">
                  <c:v>64.726410667379369</c:v>
                </c:pt>
                <c:pt idx="9">
                  <c:v>11.288578853749843</c:v>
                </c:pt>
                <c:pt idx="10">
                  <c:v>59.437122389028971</c:v>
                </c:pt>
                <c:pt idx="11">
                  <c:v>75.806057445550252</c:v>
                </c:pt>
                <c:pt idx="12">
                  <c:v>61.155637346765154</c:v>
                </c:pt>
                <c:pt idx="13">
                  <c:v>51.054767741173578</c:v>
                </c:pt>
                <c:pt idx="14">
                  <c:v>42.237840925778471</c:v>
                </c:pt>
                <c:pt idx="15">
                  <c:v>62.973784513350381</c:v>
                </c:pt>
                <c:pt idx="16">
                  <c:v>67.530284083046112</c:v>
                </c:pt>
                <c:pt idx="17">
                  <c:v>17.498907388141404</c:v>
                </c:pt>
                <c:pt idx="18">
                  <c:v>59.215574592914109</c:v>
                </c:pt>
                <c:pt idx="19">
                  <c:v>71.746884584378563</c:v>
                </c:pt>
                <c:pt idx="20">
                  <c:v>71.870818438251376</c:v>
                </c:pt>
                <c:pt idx="21">
                  <c:v>74.518216604766891</c:v>
                </c:pt>
                <c:pt idx="22">
                  <c:v>23.035513892678022</c:v>
                </c:pt>
                <c:pt idx="23">
                  <c:v>69.541828421267454</c:v>
                </c:pt>
                <c:pt idx="24">
                  <c:v>31.300931899641576</c:v>
                </c:pt>
                <c:pt idx="25">
                  <c:v>29.072895629310676</c:v>
                </c:pt>
                <c:pt idx="26">
                  <c:v>39.810965812601133</c:v>
                </c:pt>
                <c:pt idx="27">
                  <c:v>14.963566286171352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2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1.60263874494668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92374565209328E-2"/>
          <c:y val="0.20868159308152706"/>
          <c:w val="0.90341619047379473"/>
          <c:h val="0.63169329986426803"/>
        </c:manualLayout>
      </c:layout>
      <c:lineChart>
        <c:grouping val="standard"/>
        <c:varyColors val="0"/>
        <c:ser>
          <c:idx val="4"/>
          <c:order val="0"/>
          <c:tx>
            <c:strRef>
              <c:f>'Source data'!$A$104</c:f>
              <c:strCache>
                <c:ptCount val="1"/>
                <c:pt idx="0">
                  <c:v> Fixed-to-fixed telephone traffic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'Source data'!$B$103:$L$103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data'!$B$104:$L$104</c:f>
              <c:numCache>
                <c:formatCode>#,##0</c:formatCode>
                <c:ptCount val="11"/>
                <c:pt idx="0">
                  <c:v>198.19616091006856</c:v>
                </c:pt>
                <c:pt idx="1">
                  <c:v>180.21935350339942</c:v>
                </c:pt>
                <c:pt idx="2">
                  <c:v>169.35398738463721</c:v>
                </c:pt>
                <c:pt idx="3">
                  <c:v>155</c:v>
                </c:pt>
                <c:pt idx="4">
                  <c:v>140.19970094418801</c:v>
                </c:pt>
                <c:pt idx="5">
                  <c:v>119.54451748507226</c:v>
                </c:pt>
                <c:pt idx="6">
                  <c:v>95.416333178350285</c:v>
                </c:pt>
                <c:pt idx="7">
                  <c:v>81.099120695881012</c:v>
                </c:pt>
                <c:pt idx="8">
                  <c:v>66.858748611576473</c:v>
                </c:pt>
                <c:pt idx="9">
                  <c:v>58.965520479257833</c:v>
                </c:pt>
                <c:pt idx="10">
                  <c:v>55.679670512427641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'Source data'!$A$105</c:f>
              <c:strCache>
                <c:ptCount val="1"/>
                <c:pt idx="0">
                  <c:v> Fixed-to-mobile telephone traffic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'Source data'!$B$103:$L$103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data'!$B$105:$L$105</c:f>
              <c:numCache>
                <c:formatCode>#,##0</c:formatCode>
                <c:ptCount val="11"/>
                <c:pt idx="0">
                  <c:v>42.10087302400833</c:v>
                </c:pt>
                <c:pt idx="1">
                  <c:v>39.096363064986704</c:v>
                </c:pt>
                <c:pt idx="2">
                  <c:v>40.370017643231677</c:v>
                </c:pt>
                <c:pt idx="3">
                  <c:v>41.584804288651945</c:v>
                </c:pt>
                <c:pt idx="4">
                  <c:v>44.148164185617034</c:v>
                </c:pt>
                <c:pt idx="5">
                  <c:v>45.548156600582161</c:v>
                </c:pt>
                <c:pt idx="6">
                  <c:v>47</c:v>
                </c:pt>
                <c:pt idx="7">
                  <c:v>48.705432174855041</c:v>
                </c:pt>
                <c:pt idx="8">
                  <c:v>57.682358856763713</c:v>
                </c:pt>
                <c:pt idx="9">
                  <c:v>60.687712445304143</c:v>
                </c:pt>
                <c:pt idx="10">
                  <c:v>62.294632501644152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210"/>
          <c:min val="2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20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999982031587752E-2"/>
          <c:y val="3.0270239349404367E-2"/>
          <c:w val="0.89999967656857949"/>
          <c:h val="0.139248883885499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61233</xdr:colOff>
      <xdr:row>0</xdr:row>
      <xdr:rowOff>0</xdr:rowOff>
    </xdr:from>
    <xdr:to>
      <xdr:col>4</xdr:col>
      <xdr:colOff>575583</xdr:colOff>
      <xdr:row>41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3" y="0"/>
          <a:ext cx="2963636" cy="678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122463</xdr:rowOff>
    </xdr:from>
    <xdr:to>
      <xdr:col>3</xdr:col>
      <xdr:colOff>367393</xdr:colOff>
      <xdr:row>32</xdr:row>
      <xdr:rowOff>108856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47622</xdr:rowOff>
    </xdr:from>
    <xdr:to>
      <xdr:col>4</xdr:col>
      <xdr:colOff>13607</xdr:colOff>
      <xdr:row>46</xdr:row>
      <xdr:rowOff>20410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</xdr:row>
      <xdr:rowOff>374194</xdr:rowOff>
    </xdr:from>
    <xdr:to>
      <xdr:col>0</xdr:col>
      <xdr:colOff>2755446</xdr:colOff>
      <xdr:row>22</xdr:row>
      <xdr:rowOff>88445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24</xdr:row>
      <xdr:rowOff>13604</xdr:rowOff>
    </xdr:from>
    <xdr:to>
      <xdr:col>0</xdr:col>
      <xdr:colOff>2748418</xdr:colOff>
      <xdr:row>45</xdr:row>
      <xdr:rowOff>61231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299357</xdr:rowOff>
    </xdr:from>
    <xdr:to>
      <xdr:col>3</xdr:col>
      <xdr:colOff>367393</xdr:colOff>
      <xdr:row>33</xdr:row>
      <xdr:rowOff>197305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20407</xdr:rowOff>
    </xdr:from>
    <xdr:to>
      <xdr:col>3</xdr:col>
      <xdr:colOff>360589</xdr:colOff>
      <xdr:row>44</xdr:row>
      <xdr:rowOff>136072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35200</xdr:rowOff>
    </xdr:from>
    <xdr:to>
      <xdr:col>3</xdr:col>
      <xdr:colOff>367393</xdr:colOff>
      <xdr:row>24</xdr:row>
      <xdr:rowOff>87854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113885</xdr:rowOff>
    </xdr:from>
    <xdr:to>
      <xdr:col>4</xdr:col>
      <xdr:colOff>0</xdr:colOff>
      <xdr:row>33</xdr:row>
      <xdr:rowOff>89334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34018</xdr:rowOff>
    </xdr:from>
    <xdr:to>
      <xdr:col>4</xdr:col>
      <xdr:colOff>0</xdr:colOff>
      <xdr:row>44</xdr:row>
      <xdr:rowOff>122465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54427</xdr:rowOff>
    </xdr:from>
    <xdr:to>
      <xdr:col>0</xdr:col>
      <xdr:colOff>2735036</xdr:colOff>
      <xdr:row>43</xdr:row>
      <xdr:rowOff>136071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40821</xdr:rowOff>
    </xdr:from>
    <xdr:to>
      <xdr:col>4</xdr:col>
      <xdr:colOff>6803</xdr:colOff>
      <xdr:row>38</xdr:row>
      <xdr:rowOff>0</xdr:rowOff>
    </xdr:to>
    <xdr:graphicFrame macro="">
      <xdr:nvGraphicFramePr>
        <xdr:cNvPr id="6" name="Graf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34016</xdr:rowOff>
    </xdr:from>
    <xdr:to>
      <xdr:col>4</xdr:col>
      <xdr:colOff>0</xdr:colOff>
      <xdr:row>25</xdr:row>
      <xdr:rowOff>115660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13606</xdr:colOff>
      <xdr:row>39</xdr:row>
      <xdr:rowOff>20412</xdr:rowOff>
    </xdr:from>
    <xdr:to>
      <xdr:col>3</xdr:col>
      <xdr:colOff>483053</xdr:colOff>
      <xdr:row>49</xdr:row>
      <xdr:rowOff>115660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2741839</xdr:colOff>
      <xdr:row>21</xdr:row>
      <xdr:rowOff>224518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2755446</xdr:colOff>
      <xdr:row>42</xdr:row>
      <xdr:rowOff>136072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1537607</xdr:colOff>
      <xdr:row>35</xdr:row>
      <xdr:rowOff>0</xdr:rowOff>
    </xdr:from>
    <xdr:to>
      <xdr:col>3</xdr:col>
      <xdr:colOff>326571</xdr:colOff>
      <xdr:row>39</xdr:row>
      <xdr:rowOff>129268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32</xdr:row>
      <xdr:rowOff>13607</xdr:rowOff>
    </xdr:from>
    <xdr:to>
      <xdr:col>3</xdr:col>
      <xdr:colOff>374195</xdr:colOff>
      <xdr:row>39</xdr:row>
      <xdr:rowOff>136072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10</xdr:row>
      <xdr:rowOff>27214</xdr:rowOff>
    </xdr:from>
    <xdr:to>
      <xdr:col>4</xdr:col>
      <xdr:colOff>0</xdr:colOff>
      <xdr:row>19</xdr:row>
      <xdr:rowOff>88446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2721</xdr:rowOff>
    </xdr:from>
    <xdr:to>
      <xdr:col>4</xdr:col>
      <xdr:colOff>20410</xdr:colOff>
      <xdr:row>30</xdr:row>
      <xdr:rowOff>102053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2769053</xdr:colOff>
      <xdr:row>21</xdr:row>
      <xdr:rowOff>129268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2762250</xdr:colOff>
      <xdr:row>43</xdr:row>
      <xdr:rowOff>129268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17</xdr:row>
      <xdr:rowOff>20410</xdr:rowOff>
    </xdr:from>
    <xdr:to>
      <xdr:col>4</xdr:col>
      <xdr:colOff>6802</xdr:colOff>
      <xdr:row>26</xdr:row>
      <xdr:rowOff>61231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27</xdr:row>
      <xdr:rowOff>20412</xdr:rowOff>
    </xdr:from>
    <xdr:to>
      <xdr:col>4</xdr:col>
      <xdr:colOff>0</xdr:colOff>
      <xdr:row>36</xdr:row>
      <xdr:rowOff>6805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244928</xdr:rowOff>
    </xdr:from>
    <xdr:to>
      <xdr:col>3</xdr:col>
      <xdr:colOff>374197</xdr:colOff>
      <xdr:row>46</xdr:row>
      <xdr:rowOff>149679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28</xdr:row>
      <xdr:rowOff>6803</xdr:rowOff>
    </xdr:from>
    <xdr:to>
      <xdr:col>4</xdr:col>
      <xdr:colOff>68036</xdr:colOff>
      <xdr:row>37</xdr:row>
      <xdr:rowOff>6804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381000</xdr:colOff>
      <xdr:row>26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</xdr:rowOff>
    </xdr:from>
    <xdr:to>
      <xdr:col>3</xdr:col>
      <xdr:colOff>394607</xdr:colOff>
      <xdr:row>47</xdr:row>
      <xdr:rowOff>122464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</xdr:row>
      <xdr:rowOff>20410</xdr:rowOff>
    </xdr:from>
    <xdr:to>
      <xdr:col>0</xdr:col>
      <xdr:colOff>2748644</xdr:colOff>
      <xdr:row>45</xdr:row>
      <xdr:rowOff>47625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</xdr:rowOff>
    </xdr:from>
    <xdr:to>
      <xdr:col>3</xdr:col>
      <xdr:colOff>374196</xdr:colOff>
      <xdr:row>21</xdr:row>
      <xdr:rowOff>136072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36</xdr:row>
      <xdr:rowOff>20411</xdr:rowOff>
    </xdr:from>
    <xdr:to>
      <xdr:col>3</xdr:col>
      <xdr:colOff>367391</xdr:colOff>
      <xdr:row>44</xdr:row>
      <xdr:rowOff>129268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24</xdr:row>
      <xdr:rowOff>20410</xdr:rowOff>
    </xdr:from>
    <xdr:to>
      <xdr:col>3</xdr:col>
      <xdr:colOff>367392</xdr:colOff>
      <xdr:row>34</xdr:row>
      <xdr:rowOff>27213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20411</xdr:rowOff>
    </xdr:from>
    <xdr:to>
      <xdr:col>1</xdr:col>
      <xdr:colOff>0</xdr:colOff>
      <xdr:row>45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27213</xdr:rowOff>
    </xdr:from>
    <xdr:to>
      <xdr:col>4</xdr:col>
      <xdr:colOff>0</xdr:colOff>
      <xdr:row>47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20410</xdr:rowOff>
    </xdr:from>
    <xdr:to>
      <xdr:col>4</xdr:col>
      <xdr:colOff>13607</xdr:colOff>
      <xdr:row>35</xdr:row>
      <xdr:rowOff>163285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18</xdr:row>
      <xdr:rowOff>13608</xdr:rowOff>
    </xdr:from>
    <xdr:to>
      <xdr:col>3</xdr:col>
      <xdr:colOff>360591</xdr:colOff>
      <xdr:row>25</xdr:row>
      <xdr:rowOff>170089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44</xdr:row>
      <xdr:rowOff>95250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28</xdr:row>
      <xdr:rowOff>20411</xdr:rowOff>
    </xdr:from>
    <xdr:to>
      <xdr:col>3</xdr:col>
      <xdr:colOff>367392</xdr:colOff>
      <xdr:row>36</xdr:row>
      <xdr:rowOff>122464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16</xdr:row>
      <xdr:rowOff>27214</xdr:rowOff>
    </xdr:from>
    <xdr:to>
      <xdr:col>3</xdr:col>
      <xdr:colOff>360590</xdr:colOff>
      <xdr:row>26</xdr:row>
      <xdr:rowOff>13607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6803</xdr:rowOff>
    </xdr:from>
    <xdr:to>
      <xdr:col>4</xdr:col>
      <xdr:colOff>0</xdr:colOff>
      <xdr:row>48</xdr:row>
      <xdr:rowOff>129267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</xdr:colOff>
      <xdr:row>2</xdr:row>
      <xdr:rowOff>48984</xdr:rowOff>
    </xdr:from>
    <xdr:to>
      <xdr:col>1</xdr:col>
      <xdr:colOff>0</xdr:colOff>
      <xdr:row>45</xdr:row>
      <xdr:rowOff>74838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49"/>
  <sheetViews>
    <sheetView showGridLines="0" tabSelected="1" zoomScaleNormal="100" workbookViewId="0">
      <selection sqref="A1:C1"/>
    </sheetView>
  </sheetViews>
  <sheetFormatPr defaultRowHeight="16.5" customHeight="1"/>
  <cols>
    <col min="1" max="1" width="4.28515625" customWidth="1"/>
    <col min="2" max="2" width="13.7109375" customWidth="1"/>
    <col min="3" max="3" width="96.7109375" customWidth="1"/>
    <col min="4" max="4" width="11.42578125" bestFit="1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>
      <c r="A1" s="419" t="s">
        <v>63</v>
      </c>
      <c r="B1" s="420"/>
      <c r="C1" s="420"/>
      <c r="D1" s="86"/>
    </row>
    <row r="2" spans="1:7" s="90" customFormat="1" ht="19.5" customHeight="1">
      <c r="A2" s="87"/>
      <c r="B2" s="385" t="s">
        <v>90</v>
      </c>
      <c r="C2" s="88"/>
      <c r="D2" s="89"/>
    </row>
    <row r="3" spans="1:7" ht="19.5" customHeight="1">
      <c r="A3" s="91"/>
      <c r="B3" s="92" t="s">
        <v>91</v>
      </c>
      <c r="C3" s="91"/>
    </row>
    <row r="4" spans="1:7" ht="18.75" customHeight="1">
      <c r="B4" s="394" t="s">
        <v>169</v>
      </c>
      <c r="C4" s="94" t="s">
        <v>306</v>
      </c>
      <c r="D4" s="260"/>
    </row>
    <row r="5" spans="1:7" ht="18.75" customHeight="1">
      <c r="B5" s="394" t="s">
        <v>170</v>
      </c>
      <c r="C5" s="95" t="s">
        <v>307</v>
      </c>
      <c r="D5" s="262"/>
    </row>
    <row r="6" spans="1:7" ht="18.75" customHeight="1">
      <c r="B6" s="394" t="s">
        <v>171</v>
      </c>
      <c r="C6" s="95" t="s">
        <v>184</v>
      </c>
      <c r="D6" s="261"/>
    </row>
    <row r="7" spans="1:7" ht="18.75" customHeight="1">
      <c r="B7" s="394" t="s">
        <v>172</v>
      </c>
      <c r="C7" s="95" t="s">
        <v>185</v>
      </c>
      <c r="D7" s="261"/>
    </row>
    <row r="8" spans="1:7" ht="18.75" customHeight="1">
      <c r="B8" s="394" t="s">
        <v>173</v>
      </c>
      <c r="C8" s="95" t="s">
        <v>182</v>
      </c>
      <c r="D8" s="262"/>
    </row>
    <row r="9" spans="1:7" ht="18.75" customHeight="1">
      <c r="B9" s="394" t="s">
        <v>174</v>
      </c>
      <c r="C9" s="95" t="s">
        <v>308</v>
      </c>
      <c r="D9" s="262"/>
    </row>
    <row r="10" spans="1:7" ht="18.75" customHeight="1">
      <c r="B10" s="394" t="s">
        <v>175</v>
      </c>
      <c r="C10" s="94" t="s">
        <v>309</v>
      </c>
      <c r="D10" s="261"/>
    </row>
    <row r="11" spans="1:7" ht="18.75" customHeight="1">
      <c r="B11" s="394" t="s">
        <v>176</v>
      </c>
      <c r="C11" s="95" t="s">
        <v>310</v>
      </c>
      <c r="D11" s="261"/>
    </row>
    <row r="12" spans="1:7" ht="18.75" customHeight="1">
      <c r="B12" s="394" t="s">
        <v>177</v>
      </c>
      <c r="C12" s="95" t="s">
        <v>183</v>
      </c>
      <c r="D12" s="261"/>
    </row>
    <row r="13" spans="1:7" ht="18.75" customHeight="1">
      <c r="A13" s="91"/>
      <c r="B13" s="92" t="s">
        <v>92</v>
      </c>
      <c r="C13" s="91"/>
    </row>
    <row r="14" spans="1:7" ht="18.75" customHeight="1">
      <c r="B14" s="93" t="s">
        <v>93</v>
      </c>
      <c r="C14" s="96" t="s">
        <v>324</v>
      </c>
      <c r="D14" s="97"/>
      <c r="E14" s="97"/>
      <c r="F14" s="97"/>
      <c r="G14" s="86"/>
    </row>
    <row r="15" spans="1:7" ht="18.75" customHeight="1">
      <c r="B15" s="93" t="s">
        <v>94</v>
      </c>
      <c r="C15" s="98" t="s">
        <v>325</v>
      </c>
      <c r="D15" s="99"/>
      <c r="E15" s="99"/>
      <c r="F15" s="99"/>
      <c r="G15" s="86"/>
    </row>
    <row r="16" spans="1:7" ht="18.75" customHeight="1">
      <c r="B16" s="93" t="s">
        <v>95</v>
      </c>
      <c r="C16" s="98" t="s">
        <v>326</v>
      </c>
      <c r="D16" s="99"/>
      <c r="E16" s="99"/>
      <c r="F16" s="99"/>
      <c r="G16" s="86"/>
    </row>
    <row r="17" spans="2:7" ht="18.75" customHeight="1">
      <c r="B17" s="93" t="s">
        <v>96</v>
      </c>
      <c r="C17" s="98" t="s">
        <v>311</v>
      </c>
      <c r="D17" s="33"/>
      <c r="E17" s="33"/>
      <c r="F17" s="33"/>
      <c r="G17" s="86"/>
    </row>
    <row r="18" spans="2:7" ht="18.75" customHeight="1">
      <c r="B18" s="93" t="s">
        <v>97</v>
      </c>
      <c r="C18" s="98" t="s">
        <v>327</v>
      </c>
      <c r="D18" s="86"/>
      <c r="E18" s="86"/>
      <c r="F18" s="86"/>
      <c r="G18" s="86"/>
    </row>
    <row r="19" spans="2:7" ht="18.75" customHeight="1">
      <c r="B19" s="93" t="s">
        <v>98</v>
      </c>
      <c r="C19" s="96" t="s">
        <v>328</v>
      </c>
      <c r="D19" s="97"/>
      <c r="E19" s="97"/>
      <c r="F19" s="97"/>
      <c r="G19" s="86"/>
    </row>
    <row r="20" spans="2:7" ht="18.75" customHeight="1">
      <c r="B20" s="93" t="s">
        <v>99</v>
      </c>
      <c r="C20" s="96" t="s">
        <v>329</v>
      </c>
      <c r="D20" s="97"/>
      <c r="E20" s="97"/>
      <c r="F20" s="97"/>
      <c r="G20" s="86"/>
    </row>
    <row r="21" spans="2:7" ht="18.75" customHeight="1">
      <c r="B21" s="93" t="s">
        <v>100</v>
      </c>
      <c r="C21" s="96" t="s">
        <v>312</v>
      </c>
      <c r="D21" s="97"/>
      <c r="E21" s="97"/>
      <c r="F21" s="97"/>
      <c r="G21" s="86"/>
    </row>
    <row r="22" spans="2:7" ht="18.75" customHeight="1">
      <c r="B22" s="93" t="s">
        <v>101</v>
      </c>
      <c r="C22" s="98" t="s">
        <v>186</v>
      </c>
      <c r="D22" s="33"/>
      <c r="E22" s="33"/>
      <c r="F22" s="33"/>
      <c r="G22" s="86"/>
    </row>
    <row r="23" spans="2:7" ht="18.75" customHeight="1">
      <c r="B23" s="93" t="s">
        <v>102</v>
      </c>
      <c r="C23" s="98" t="s">
        <v>187</v>
      </c>
      <c r="D23" s="100"/>
      <c r="E23" s="100"/>
      <c r="F23" s="100"/>
      <c r="G23" s="101"/>
    </row>
    <row r="24" spans="2:7" ht="18.75" customHeight="1">
      <c r="B24" s="93" t="s">
        <v>103</v>
      </c>
      <c r="C24" s="102" t="s">
        <v>330</v>
      </c>
      <c r="D24" s="103"/>
      <c r="E24" s="103"/>
      <c r="F24" s="103"/>
      <c r="G24" s="101"/>
    </row>
    <row r="25" spans="2:7" ht="18.75" customHeight="1">
      <c r="B25" s="93" t="s">
        <v>104</v>
      </c>
      <c r="C25" s="102" t="s">
        <v>313</v>
      </c>
      <c r="D25" s="103"/>
      <c r="E25" s="103"/>
      <c r="F25" s="103"/>
      <c r="G25" s="103"/>
    </row>
    <row r="26" spans="2:7" ht="18.75" customHeight="1">
      <c r="B26" s="93" t="s">
        <v>105</v>
      </c>
      <c r="C26" s="98" t="s">
        <v>331</v>
      </c>
    </row>
    <row r="27" spans="2:7" ht="18.75" customHeight="1">
      <c r="B27" s="93" t="s">
        <v>106</v>
      </c>
      <c r="C27" s="96" t="s">
        <v>188</v>
      </c>
    </row>
    <row r="28" spans="2:7" ht="18.75" customHeight="1">
      <c r="B28" s="93" t="s">
        <v>107</v>
      </c>
      <c r="C28" s="98" t="s">
        <v>332</v>
      </c>
    </row>
    <row r="29" spans="2:7" ht="18.75" customHeight="1">
      <c r="B29" s="93" t="s">
        <v>108</v>
      </c>
      <c r="C29" s="98" t="s">
        <v>314</v>
      </c>
    </row>
    <row r="30" spans="2:7" ht="18.75" customHeight="1">
      <c r="B30" s="93" t="s">
        <v>109</v>
      </c>
      <c r="C30" s="98" t="s">
        <v>182</v>
      </c>
    </row>
    <row r="31" spans="2:7" ht="18.75" customHeight="1">
      <c r="B31" s="93" t="s">
        <v>110</v>
      </c>
      <c r="C31" s="98" t="s">
        <v>333</v>
      </c>
    </row>
    <row r="32" spans="2:7" ht="18.75" customHeight="1">
      <c r="B32" s="93" t="s">
        <v>111</v>
      </c>
      <c r="C32" s="98" t="s">
        <v>189</v>
      </c>
    </row>
    <row r="33" spans="2:6" ht="18.75" customHeight="1">
      <c r="B33" s="93" t="s">
        <v>112</v>
      </c>
      <c r="C33" s="98" t="s">
        <v>190</v>
      </c>
    </row>
    <row r="34" spans="2:6" ht="18.75" customHeight="1">
      <c r="B34" s="93" t="s">
        <v>113</v>
      </c>
      <c r="C34" s="98" t="s">
        <v>308</v>
      </c>
    </row>
    <row r="35" spans="2:6" ht="18.75" customHeight="1">
      <c r="B35" s="93" t="s">
        <v>114</v>
      </c>
      <c r="C35" s="98" t="s">
        <v>334</v>
      </c>
    </row>
    <row r="36" spans="2:6" ht="18.75" customHeight="1">
      <c r="B36" s="93" t="s">
        <v>115</v>
      </c>
      <c r="C36" s="98" t="s">
        <v>315</v>
      </c>
    </row>
    <row r="37" spans="2:6" ht="18.75" customHeight="1">
      <c r="B37" s="93" t="s">
        <v>116</v>
      </c>
      <c r="C37" s="98" t="s">
        <v>335</v>
      </c>
    </row>
    <row r="38" spans="2:6" ht="18.75" customHeight="1">
      <c r="B38" s="93" t="s">
        <v>117</v>
      </c>
      <c r="C38" s="98" t="s">
        <v>309</v>
      </c>
    </row>
    <row r="39" spans="2:6" ht="18.75" customHeight="1">
      <c r="B39" s="93" t="s">
        <v>118</v>
      </c>
      <c r="C39" s="98" t="s">
        <v>336</v>
      </c>
    </row>
    <row r="40" spans="2:6" ht="18.75" customHeight="1">
      <c r="B40" s="93" t="s">
        <v>119</v>
      </c>
      <c r="C40" s="397" t="s">
        <v>317</v>
      </c>
      <c r="D40" s="396"/>
      <c r="E40" s="396"/>
      <c r="F40" s="396"/>
    </row>
    <row r="41" spans="2:6" ht="18.75" customHeight="1">
      <c r="B41" s="93" t="s">
        <v>120</v>
      </c>
      <c r="C41" s="397" t="s">
        <v>318</v>
      </c>
      <c r="D41" s="396"/>
      <c r="E41" s="396"/>
      <c r="F41" s="396"/>
    </row>
    <row r="42" spans="2:6" ht="18.75" customHeight="1">
      <c r="B42" s="93" t="s">
        <v>121</v>
      </c>
      <c r="C42" s="98" t="s">
        <v>310</v>
      </c>
    </row>
    <row r="43" spans="2:6" ht="18.75" customHeight="1">
      <c r="B43" s="93" t="s">
        <v>122</v>
      </c>
      <c r="C43" s="98" t="s">
        <v>337</v>
      </c>
    </row>
    <row r="44" spans="2:6" ht="18.75" customHeight="1">
      <c r="B44" s="93" t="s">
        <v>123</v>
      </c>
      <c r="C44" s="98" t="s">
        <v>338</v>
      </c>
    </row>
    <row r="45" spans="2:6" ht="18.75" customHeight="1">
      <c r="B45" s="93" t="s">
        <v>124</v>
      </c>
      <c r="C45" s="98" t="s">
        <v>319</v>
      </c>
    </row>
    <row r="46" spans="2:6" ht="18.75" customHeight="1">
      <c r="B46" s="93" t="s">
        <v>125</v>
      </c>
      <c r="C46" s="98" t="s">
        <v>320</v>
      </c>
    </row>
    <row r="47" spans="2:6" ht="18.75" customHeight="1">
      <c r="B47" s="93" t="s">
        <v>126</v>
      </c>
      <c r="C47" s="98" t="s">
        <v>321</v>
      </c>
    </row>
    <row r="48" spans="2:6" ht="18.75" customHeight="1">
      <c r="B48" s="93" t="s">
        <v>127</v>
      </c>
      <c r="C48" s="98" t="s">
        <v>322</v>
      </c>
    </row>
    <row r="49" spans="2:3" ht="18.75" customHeight="1">
      <c r="B49" s="93" t="s">
        <v>128</v>
      </c>
      <c r="C49" s="98" t="s">
        <v>323</v>
      </c>
    </row>
  </sheetData>
  <mergeCells count="1">
    <mergeCell ref="A1:C1"/>
  </mergeCells>
  <hyperlinks>
    <hyperlink ref="B4" location="'A1'!A1" display="Table A1 "/>
    <hyperlink ref="B5" location="'A3'!A1" display="Table A2"/>
    <hyperlink ref="B14" location="'A1'!A1" display="Graf A1 "/>
    <hyperlink ref="B15" location="'A1'!A1" display="Graf A2 "/>
    <hyperlink ref="B2" location="Methodology!A1" display="Methodology"/>
    <hyperlink ref="B16" location="'A1'!A1" display="Graf A3 "/>
    <hyperlink ref="B18" location="'A3'!A1" display="Graf A5 "/>
    <hyperlink ref="B17" location="'A2'!A1" display="Graf A4 "/>
    <hyperlink ref="B20" location="'A3'!A1" display="Graf A7 "/>
    <hyperlink ref="B19" location="'A3'!A1" display="Graf A6 "/>
    <hyperlink ref="B21" location="'A4'!A1" display="Graf A8 "/>
    <hyperlink ref="B22" location="'A5'!A1" display="Graf A9 "/>
    <hyperlink ref="B6" location="'A5'!A1" display="Table A3"/>
    <hyperlink ref="B23" location="'A5'!A1" display="Graf A10 "/>
    <hyperlink ref="B24" location="'A5'!A1" display="Graf A11 "/>
    <hyperlink ref="B25" location="'A6'!A1" display="Graf A12"/>
    <hyperlink ref="B12" location="'A17'!A1" display="Table A9"/>
    <hyperlink ref="B26" location="'A7'!A1" display="Graf A13"/>
    <hyperlink ref="B27" location="'A7'!A1" display="Graf A14"/>
    <hyperlink ref="B28" location="'A7'!A1" display="Graf A15"/>
    <hyperlink ref="B29" location="'A8'!A1" display="Graf A16"/>
    <hyperlink ref="B32" location="'A10'!A1" display="Graf A19"/>
    <hyperlink ref="B7" location="'A7'!A1" display="Table A4"/>
    <hyperlink ref="B30" location="'A9'!A1" display="Graf A17"/>
    <hyperlink ref="B31" location="'A9'!A1" display="Graf A18"/>
    <hyperlink ref="B8" location="'A9'!A1" display="Table A5"/>
    <hyperlink ref="B37" location="'A13'!A1" display="Graf A24"/>
    <hyperlink ref="B33" location="'A10'!A1" display="Graf A20"/>
    <hyperlink ref="B10" location="'A13'!A1" display="Table A7"/>
    <hyperlink ref="B34" location="'A11'!A1" display="Graf A21"/>
    <hyperlink ref="B11" location="'A15'!A1" display="Table A8"/>
    <hyperlink ref="B9" location="'A11'!A1" display="Table A6"/>
    <hyperlink ref="B35" location="'A11'!A1" display="Graf A22"/>
    <hyperlink ref="B36" location="'A12'!A1" display="Graf A23"/>
    <hyperlink ref="B38" location="'A13'!A1" display="Graf A25"/>
    <hyperlink ref="B39" location="'A13'!A1" display="Graf A26"/>
    <hyperlink ref="B40" location="'A14'!A1" display="Graf A27"/>
    <hyperlink ref="B41" location="'A14'!A1" display="Graf A28"/>
    <hyperlink ref="B42" location="'A15'!A1" display="Graf A29"/>
    <hyperlink ref="B43" location="'A15'!A1" display="Graf A30"/>
    <hyperlink ref="B44" location="'A15'!A1" display="Graf A31"/>
    <hyperlink ref="B45" location="'A16'!A1" display="Graf A32"/>
    <hyperlink ref="B46" location="'A16'!A1" display="Graf A33"/>
    <hyperlink ref="B47" location="'A17'!A1" display="Graf A34"/>
    <hyperlink ref="B48" location="'A17'!A1" display="Graf A35"/>
    <hyperlink ref="B49" location="'A17'!A1" display="Graf A36"/>
  </hyperlinks>
  <pageMargins left="0.7" right="0.7" top="0.78740157499999996" bottom="0.78740157499999996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27.140625" style="20" customWidth="1"/>
    <col min="4" max="16384" width="9.140625" style="1"/>
  </cols>
  <sheetData>
    <row r="1" spans="1:3" s="3" customFormat="1" ht="24" customHeight="1">
      <c r="A1" s="172" t="s">
        <v>63</v>
      </c>
      <c r="B1" s="41"/>
      <c r="C1" s="386" t="s">
        <v>129</v>
      </c>
    </row>
    <row r="2" spans="1:3" s="2" customFormat="1" ht="30" customHeight="1">
      <c r="A2" s="74" t="s">
        <v>285</v>
      </c>
      <c r="B2" s="26"/>
      <c r="C2" s="386" t="s">
        <v>90</v>
      </c>
    </row>
    <row r="3" spans="1:3" s="8" customFormat="1" ht="11.25" customHeight="1">
      <c r="A3" s="118"/>
      <c r="B3" s="13"/>
      <c r="C3" s="387"/>
    </row>
    <row r="4" spans="1:3" s="9" customFormat="1" ht="11.25" customHeight="1">
      <c r="A4" s="13"/>
      <c r="B4" s="16"/>
      <c r="C4" s="386" t="s">
        <v>130</v>
      </c>
    </row>
    <row r="5" spans="1:3" s="9" customFormat="1" ht="11.25" customHeight="1">
      <c r="A5" s="7"/>
      <c r="B5" s="16"/>
      <c r="C5" s="16"/>
    </row>
    <row r="6" spans="1:3" s="9" customFormat="1" ht="11.25" customHeight="1">
      <c r="A6" s="12"/>
      <c r="B6" s="16"/>
      <c r="C6" s="16"/>
    </row>
    <row r="7" spans="1:3" s="9" customFormat="1" ht="11.25" customHeight="1">
      <c r="A7" s="10"/>
      <c r="B7" s="16"/>
      <c r="C7" s="16"/>
    </row>
    <row r="8" spans="1:3" s="9" customFormat="1" ht="11.25" customHeight="1">
      <c r="A8" s="10"/>
      <c r="B8" s="16"/>
      <c r="C8" s="16"/>
    </row>
    <row r="9" spans="1:3" s="9" customFormat="1" ht="11.25" customHeight="1">
      <c r="A9" s="8"/>
      <c r="B9" s="16"/>
      <c r="C9" s="16"/>
    </row>
    <row r="10" spans="1:3" s="9" customFormat="1" ht="11.25" customHeight="1">
      <c r="A10" s="10"/>
      <c r="B10" s="16"/>
      <c r="C10" s="16"/>
    </row>
    <row r="11" spans="1:3" s="9" customFormat="1" ht="11.25" customHeight="1">
      <c r="A11" s="10"/>
      <c r="B11" s="16"/>
      <c r="C11" s="16"/>
    </row>
    <row r="12" spans="1:3" s="9" customFormat="1" ht="11.25" customHeight="1">
      <c r="A12" s="10"/>
      <c r="B12" s="16"/>
      <c r="C12" s="16"/>
    </row>
    <row r="13" spans="1:3" s="9" customFormat="1" ht="11.25" customHeight="1">
      <c r="A13" s="11"/>
      <c r="B13" s="16"/>
      <c r="C13" s="16"/>
    </row>
    <row r="14" spans="1:3" s="9" customFormat="1" ht="11.25" customHeight="1">
      <c r="A14" s="11"/>
      <c r="B14" s="16"/>
      <c r="C14" s="16"/>
    </row>
    <row r="15" spans="1:3" s="9" customFormat="1" ht="11.25" customHeight="1">
      <c r="A15" s="8"/>
      <c r="B15" s="16"/>
      <c r="C15" s="16"/>
    </row>
    <row r="16" spans="1:3" s="9" customFormat="1" ht="11.25" customHeight="1">
      <c r="A16" s="6"/>
      <c r="B16" s="16"/>
      <c r="C16" s="16"/>
    </row>
    <row r="17" spans="1:3" s="9" customFormat="1" ht="11.25" customHeight="1">
      <c r="A17" s="8"/>
      <c r="B17" s="16"/>
      <c r="C17" s="16"/>
    </row>
    <row r="18" spans="1:3" s="9" customFormat="1" ht="11.25" customHeight="1">
      <c r="A18" s="8"/>
      <c r="B18" s="16"/>
      <c r="C18" s="16"/>
    </row>
    <row r="19" spans="1:3" s="9" customFormat="1" ht="11.25" customHeight="1">
      <c r="A19" s="8"/>
      <c r="B19" s="16"/>
      <c r="C19" s="16"/>
    </row>
    <row r="20" spans="1:3" s="9" customFormat="1" ht="11.25" customHeight="1">
      <c r="A20" s="8"/>
      <c r="B20" s="16"/>
      <c r="C20" s="16"/>
    </row>
    <row r="21" spans="1:3" s="9" customFormat="1" ht="11.25" customHeight="1">
      <c r="A21" s="8"/>
      <c r="B21" s="16"/>
      <c r="C21" s="16"/>
    </row>
    <row r="22" spans="1:3" s="9" customFormat="1" ht="11.25" customHeight="1">
      <c r="A22" s="8"/>
      <c r="B22" s="16"/>
      <c r="C22" s="16"/>
    </row>
    <row r="23" spans="1:3" s="9" customFormat="1" ht="11.25" customHeight="1">
      <c r="A23" s="8"/>
      <c r="B23" s="16"/>
      <c r="C23" s="16"/>
    </row>
    <row r="24" spans="1:3" s="9" customFormat="1" ht="11.25" customHeight="1">
      <c r="A24" s="8"/>
      <c r="B24" s="16"/>
      <c r="C24" s="16"/>
    </row>
    <row r="25" spans="1:3" s="9" customFormat="1" ht="11.25" customHeight="1">
      <c r="B25" s="16"/>
      <c r="C25" s="16"/>
    </row>
    <row r="26" spans="1:3" s="9" customFormat="1" ht="11.25" customHeight="1">
      <c r="B26" s="16"/>
      <c r="C26" s="16"/>
    </row>
    <row r="27" spans="1:3" s="9" customFormat="1" ht="11.25" customHeight="1">
      <c r="A27" s="8"/>
      <c r="B27" s="16"/>
      <c r="C27" s="16"/>
    </row>
    <row r="28" spans="1:3" s="9" customFormat="1" ht="11.25" customHeight="1">
      <c r="A28" s="8"/>
      <c r="B28" s="75"/>
      <c r="C28" s="75"/>
    </row>
    <row r="29" spans="1:3" s="9" customFormat="1" ht="11.25" customHeight="1">
      <c r="A29" s="8"/>
      <c r="B29" s="16"/>
      <c r="C29" s="16"/>
    </row>
    <row r="30" spans="1:3" s="9" customFormat="1" ht="11.25" customHeight="1">
      <c r="A30" s="8"/>
      <c r="B30" s="16"/>
      <c r="C30" s="16"/>
    </row>
    <row r="31" spans="1:3" s="9" customFormat="1" ht="11.25" customHeight="1">
      <c r="A31" s="8"/>
      <c r="B31" s="16"/>
      <c r="C31" s="16"/>
    </row>
    <row r="32" spans="1:3" s="9" customFormat="1" ht="11.25" customHeight="1">
      <c r="A32" s="8"/>
      <c r="B32" s="16"/>
      <c r="C32" s="16"/>
    </row>
    <row r="33" spans="1:3" s="9" customFormat="1" ht="11.25" customHeight="1">
      <c r="A33" s="8"/>
      <c r="B33" s="16"/>
      <c r="C33" s="16"/>
    </row>
    <row r="34" spans="1:3" s="9" customFormat="1" ht="11.25" customHeight="1">
      <c r="A34" s="8"/>
      <c r="B34" s="16"/>
      <c r="C34" s="16"/>
    </row>
    <row r="35" spans="1:3" s="9" customFormat="1" ht="11.25" customHeight="1">
      <c r="A35" s="8"/>
      <c r="B35" s="16"/>
      <c r="C35" s="16"/>
    </row>
    <row r="36" spans="1:3" s="9" customFormat="1" ht="10.5" customHeight="1">
      <c r="A36" s="5"/>
      <c r="B36" s="16"/>
      <c r="C36" s="16"/>
    </row>
    <row r="37" spans="1:3" s="9" customFormat="1" ht="10.5" customHeight="1">
      <c r="A37" s="4"/>
      <c r="B37" s="16"/>
      <c r="C37" s="16"/>
    </row>
    <row r="38" spans="1:3" s="5" customFormat="1" ht="10.5" customHeight="1">
      <c r="A38" s="4"/>
      <c r="B38" s="16"/>
      <c r="C38" s="16"/>
    </row>
    <row r="39" spans="1:3" s="5" customFormat="1" ht="10.5" customHeight="1">
      <c r="A39" s="4"/>
      <c r="B39" s="16"/>
      <c r="C39" s="16"/>
    </row>
    <row r="40" spans="1:3" s="5" customFormat="1" ht="10.5" customHeight="1">
      <c r="A40" s="4"/>
      <c r="B40" s="16"/>
      <c r="C40" s="16"/>
    </row>
    <row r="41" spans="1:3" s="5" customFormat="1" ht="10.5" customHeight="1">
      <c r="A41" s="4"/>
      <c r="B41" s="16"/>
      <c r="C41" s="16"/>
    </row>
    <row r="42" spans="1:3" s="5" customFormat="1" ht="10.5" customHeight="1">
      <c r="A42" s="4"/>
      <c r="B42" s="16"/>
      <c r="C42" s="16"/>
    </row>
    <row r="43" spans="1:3" s="5" customFormat="1" ht="10.5" customHeight="1">
      <c r="A43" s="4"/>
      <c r="B43" s="16"/>
      <c r="C43" s="16"/>
    </row>
    <row r="44" spans="1:3" s="5" customFormat="1" ht="10.5" customHeight="1">
      <c r="A44" s="4"/>
      <c r="B44" s="16"/>
      <c r="C44" s="16"/>
    </row>
    <row r="45" spans="1:3" s="5" customFormat="1" ht="11.25" customHeight="1">
      <c r="A45" s="183"/>
      <c r="B45" s="16"/>
      <c r="C45" s="16"/>
    </row>
    <row r="46" spans="1:3" s="5" customFormat="1" ht="7.5" customHeight="1">
      <c r="A46" s="184"/>
      <c r="B46" s="16"/>
      <c r="C46" s="16"/>
    </row>
    <row r="47" spans="1:3" s="5" customFormat="1" ht="19.5" customHeight="1">
      <c r="A47" s="412" t="s">
        <v>236</v>
      </c>
      <c r="B47" s="16"/>
      <c r="C47" s="16"/>
    </row>
    <row r="48" spans="1:3" s="5" customFormat="1" ht="11.25" customHeight="1">
      <c r="A48" s="8"/>
      <c r="B48" s="16"/>
      <c r="C48" s="16"/>
    </row>
    <row r="49" spans="1:3" s="9" customFormat="1" ht="9.75" customHeight="1">
      <c r="A49" s="2"/>
      <c r="B49" s="16"/>
      <c r="C49" s="16"/>
    </row>
    <row r="50" spans="1:3" s="9" customFormat="1" ht="9.75" customHeight="1">
      <c r="A50" s="2"/>
      <c r="B50" s="16"/>
      <c r="C50" s="16"/>
    </row>
    <row r="51" spans="1:3" ht="9.75" customHeight="1"/>
    <row r="52" spans="1:3" ht="9.75" customHeight="1"/>
    <row r="53" spans="1:3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59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" style="2" customWidth="1"/>
    <col min="2" max="4" width="6.42578125" style="2" customWidth="1"/>
    <col min="5" max="5" width="2.7109375" style="18" customWidth="1"/>
    <col min="6" max="6" width="27.140625" style="150" customWidth="1"/>
    <col min="7" max="16384" width="9.140625" style="1"/>
  </cols>
  <sheetData>
    <row r="1" spans="1:6" s="3" customFormat="1" ht="24" customHeight="1">
      <c r="A1" s="421" t="s">
        <v>63</v>
      </c>
      <c r="B1" s="422"/>
      <c r="C1" s="422"/>
      <c r="D1" s="422"/>
      <c r="E1" s="42"/>
      <c r="F1" s="386" t="s">
        <v>129</v>
      </c>
    </row>
    <row r="2" spans="1:6" s="126" customFormat="1" ht="18.75" customHeight="1">
      <c r="A2" s="99" t="s">
        <v>140</v>
      </c>
      <c r="B2" s="99"/>
      <c r="C2" s="99"/>
      <c r="D2" s="99"/>
      <c r="E2" s="125"/>
      <c r="F2" s="386" t="s">
        <v>90</v>
      </c>
    </row>
    <row r="3" spans="1:6" s="8" customFormat="1" ht="10.5" customHeight="1">
      <c r="A3" s="64"/>
      <c r="B3" s="64"/>
      <c r="C3" s="13"/>
      <c r="D3" s="34" t="s">
        <v>196</v>
      </c>
      <c r="E3" s="34"/>
      <c r="F3" s="387"/>
    </row>
    <row r="4" spans="1:6" s="9" customFormat="1" ht="10.5" customHeight="1">
      <c r="A4" s="29"/>
      <c r="B4" s="30">
        <v>2017</v>
      </c>
      <c r="C4" s="30">
        <v>2018</v>
      </c>
      <c r="D4" s="30">
        <v>2019</v>
      </c>
      <c r="E4" s="35"/>
      <c r="F4" s="386" t="s">
        <v>130</v>
      </c>
    </row>
    <row r="5" spans="1:6" s="9" customFormat="1" ht="10.5" customHeight="1">
      <c r="A5" s="362" t="s">
        <v>89</v>
      </c>
      <c r="B5" s="145">
        <v>3360.8670000000002</v>
      </c>
      <c r="C5" s="145">
        <v>3570.1589999999997</v>
      </c>
      <c r="D5" s="145">
        <v>3725.9579999999996</v>
      </c>
      <c r="E5" s="36"/>
      <c r="F5" s="151"/>
    </row>
    <row r="6" spans="1:6" s="9" customFormat="1" ht="10.5" customHeight="1">
      <c r="A6" s="393" t="s">
        <v>219</v>
      </c>
      <c r="B6" s="363"/>
      <c r="C6" s="363"/>
      <c r="D6" s="363"/>
      <c r="E6" s="84"/>
      <c r="F6" s="152"/>
    </row>
    <row r="7" spans="1:6" s="9" customFormat="1" ht="10.5" customHeight="1">
      <c r="A7" s="265" t="s">
        <v>44</v>
      </c>
      <c r="B7" s="364">
        <v>1654.36283</v>
      </c>
      <c r="C7" s="364">
        <v>1472.231</v>
      </c>
      <c r="D7" s="364">
        <v>1549.6760000000002</v>
      </c>
      <c r="E7" s="84"/>
      <c r="F7" s="152"/>
    </row>
    <row r="8" spans="1:6" s="9" customFormat="1" ht="10.5" customHeight="1">
      <c r="A8" s="265" t="s">
        <v>54</v>
      </c>
      <c r="B8" s="364">
        <v>735.97299999999996</v>
      </c>
      <c r="C8" s="364">
        <v>916.34400000000005</v>
      </c>
      <c r="D8" s="364">
        <v>1101.2430000000002</v>
      </c>
      <c r="E8" s="84"/>
      <c r="F8" s="152"/>
    </row>
    <row r="9" spans="1:6" s="9" customFormat="1" ht="10.5" customHeight="1">
      <c r="A9" s="265" t="s">
        <v>43</v>
      </c>
      <c r="B9" s="364">
        <v>743.40017</v>
      </c>
      <c r="C9" s="364">
        <v>823.37500000000011</v>
      </c>
      <c r="D9" s="364">
        <v>1075.0389999999995</v>
      </c>
      <c r="E9" s="36"/>
      <c r="F9" s="151"/>
    </row>
    <row r="10" spans="1:6" s="9" customFormat="1" ht="10.5" customHeight="1">
      <c r="A10" s="254" t="s">
        <v>220</v>
      </c>
      <c r="B10" s="364"/>
      <c r="C10" s="364"/>
      <c r="D10" s="250"/>
      <c r="E10" s="84"/>
      <c r="F10" s="152"/>
    </row>
    <row r="11" spans="1:6" s="9" customFormat="1" ht="10.5" customHeight="1">
      <c r="A11" s="406" t="s">
        <v>261</v>
      </c>
      <c r="B11" s="364">
        <v>2648.5669999999996</v>
      </c>
      <c r="C11" s="364">
        <v>2726.6559999999999</v>
      </c>
      <c r="D11" s="365">
        <v>3093.5129999999999</v>
      </c>
      <c r="E11" s="84"/>
      <c r="F11" s="152"/>
    </row>
    <row r="12" spans="1:6" s="9" customFormat="1" ht="10.5" customHeight="1">
      <c r="A12" s="406" t="s">
        <v>262</v>
      </c>
      <c r="B12" s="364">
        <v>485.16899999999998</v>
      </c>
      <c r="C12" s="364">
        <v>485.2940000000001</v>
      </c>
      <c r="D12" s="364">
        <v>632.44500000000005</v>
      </c>
      <c r="E12" s="84"/>
      <c r="F12" s="152"/>
    </row>
    <row r="13" spans="1:6" s="9" customFormat="1" ht="10.5" customHeight="1">
      <c r="A13" s="254" t="s">
        <v>221</v>
      </c>
      <c r="B13" s="364"/>
      <c r="C13" s="364"/>
      <c r="D13" s="366"/>
      <c r="E13" s="84"/>
      <c r="F13" s="152"/>
    </row>
    <row r="14" spans="1:6" s="9" customFormat="1" ht="10.5" customHeight="1">
      <c r="A14" s="254" t="s">
        <v>238</v>
      </c>
      <c r="B14" s="366">
        <v>2034.7860000000001</v>
      </c>
      <c r="C14" s="366">
        <v>2107.2759999999998</v>
      </c>
      <c r="D14" s="366">
        <v>2188.2439999999997</v>
      </c>
      <c r="E14" s="84"/>
      <c r="F14" s="152"/>
    </row>
    <row r="15" spans="1:6" s="9" customFormat="1" ht="10.5" customHeight="1">
      <c r="A15" s="367" t="s">
        <v>237</v>
      </c>
      <c r="B15" s="364">
        <v>875.89499999999998</v>
      </c>
      <c r="C15" s="364">
        <v>888.22</v>
      </c>
      <c r="D15" s="264">
        <v>918.42499999999995</v>
      </c>
      <c r="E15" s="84"/>
      <c r="F15" s="152"/>
    </row>
    <row r="16" spans="1:6" s="9" customFormat="1" ht="10.5" customHeight="1">
      <c r="A16" s="368" t="s">
        <v>241</v>
      </c>
      <c r="B16" s="364">
        <v>1158.8910000000001</v>
      </c>
      <c r="C16" s="364">
        <v>1219.056</v>
      </c>
      <c r="D16" s="365">
        <v>1269.819</v>
      </c>
      <c r="E16" s="84"/>
      <c r="F16" s="152"/>
    </row>
    <row r="17" spans="1:6" s="9" customFormat="1" ht="10.5" customHeight="1">
      <c r="A17" s="254" t="s">
        <v>239</v>
      </c>
      <c r="B17" s="366">
        <v>1326.0810000000001</v>
      </c>
      <c r="C17" s="366">
        <v>1462.883</v>
      </c>
      <c r="D17" s="366">
        <v>1537.7139999999999</v>
      </c>
      <c r="E17" s="84"/>
      <c r="F17" s="152"/>
    </row>
    <row r="18" spans="1:6" s="9" customFormat="1" ht="10.5" customHeight="1">
      <c r="A18" s="367" t="s">
        <v>240</v>
      </c>
      <c r="B18" s="364">
        <v>1098.95</v>
      </c>
      <c r="C18" s="364">
        <v>1104.674</v>
      </c>
      <c r="D18" s="365">
        <v>1115.0629999999999</v>
      </c>
      <c r="E18" s="84"/>
      <c r="F18" s="152"/>
    </row>
    <row r="19" spans="1:6" s="9" customFormat="1" ht="10.5" customHeight="1">
      <c r="A19" s="369" t="s">
        <v>141</v>
      </c>
      <c r="B19" s="370">
        <v>227.131</v>
      </c>
      <c r="C19" s="370">
        <v>358.209</v>
      </c>
      <c r="D19" s="371">
        <v>422.65100000000001</v>
      </c>
      <c r="E19" s="84"/>
      <c r="F19" s="152"/>
    </row>
    <row r="20" spans="1:6" s="9" customFormat="1" ht="11.25" customHeight="1">
      <c r="A20" s="432" t="s">
        <v>222</v>
      </c>
      <c r="B20" s="432"/>
      <c r="C20" s="432"/>
      <c r="D20" s="432"/>
      <c r="E20" s="84"/>
      <c r="F20" s="152"/>
    </row>
    <row r="21" spans="1:6" s="9" customFormat="1" ht="3.75" customHeight="1">
      <c r="A21" s="201"/>
      <c r="B21" s="230"/>
      <c r="C21" s="230"/>
      <c r="D21" s="230"/>
      <c r="E21" s="84"/>
      <c r="F21" s="152"/>
    </row>
    <row r="22" spans="1:6" s="8" customFormat="1" ht="11.25" customHeight="1">
      <c r="A22" s="99" t="s">
        <v>218</v>
      </c>
      <c r="B22" s="99"/>
      <c r="C22" s="99"/>
      <c r="D22" s="99"/>
      <c r="E22" s="13"/>
      <c r="F22" s="150"/>
    </row>
    <row r="23" spans="1:6" s="8" customFormat="1" ht="11.25" customHeight="1">
      <c r="E23" s="13"/>
      <c r="F23" s="150"/>
    </row>
    <row r="24" spans="1:6" s="8" customFormat="1" ht="11.25" customHeight="1">
      <c r="E24" s="13"/>
      <c r="F24" s="150"/>
    </row>
    <row r="25" spans="1:6" s="8" customFormat="1" ht="12.75" customHeight="1">
      <c r="E25" s="13"/>
      <c r="F25" s="150"/>
    </row>
    <row r="26" spans="1:6" s="8" customFormat="1" ht="12.75" customHeight="1">
      <c r="B26" s="17"/>
      <c r="C26" s="17"/>
      <c r="D26" s="17"/>
      <c r="E26" s="13"/>
      <c r="F26" s="150"/>
    </row>
    <row r="27" spans="1:6" s="8" customFormat="1" ht="12.75" customHeight="1">
      <c r="B27" s="17"/>
      <c r="C27" s="17"/>
      <c r="D27" s="17"/>
      <c r="E27" s="13"/>
      <c r="F27" s="150"/>
    </row>
    <row r="28" spans="1:6" s="8" customFormat="1" ht="12.75" customHeight="1">
      <c r="B28" s="17"/>
      <c r="C28" s="17"/>
      <c r="D28" s="17"/>
      <c r="E28" s="13"/>
      <c r="F28" s="150"/>
    </row>
    <row r="29" spans="1:6" s="8" customFormat="1" ht="12.75" customHeight="1">
      <c r="E29" s="247"/>
      <c r="F29" s="150"/>
    </row>
    <row r="30" spans="1:6" s="8" customFormat="1" ht="12.75" customHeight="1">
      <c r="E30" s="13"/>
      <c r="F30" s="150"/>
    </row>
    <row r="31" spans="1:6" s="8" customFormat="1" ht="12.75" customHeight="1">
      <c r="E31" s="13"/>
      <c r="F31" s="150"/>
    </row>
    <row r="32" spans="1:6" s="8" customFormat="1" ht="13.5" customHeight="1">
      <c r="E32" s="13"/>
      <c r="F32" s="150"/>
    </row>
    <row r="33" spans="1:6" s="8" customFormat="1" ht="5.25" customHeight="1">
      <c r="E33" s="13"/>
      <c r="F33" s="150"/>
    </row>
    <row r="34" spans="1:6" s="8" customFormat="1" ht="20.25" customHeight="1">
      <c r="A34" s="428" t="s">
        <v>223</v>
      </c>
      <c r="B34" s="428"/>
      <c r="C34" s="428"/>
      <c r="D34" s="428"/>
      <c r="E34" s="13"/>
      <c r="F34" s="150"/>
    </row>
    <row r="35" spans="1:6" s="8" customFormat="1" ht="13.5" customHeight="1">
      <c r="E35" s="13"/>
      <c r="F35" s="150"/>
    </row>
    <row r="36" spans="1:6" s="8" customFormat="1" ht="11.25" customHeight="1">
      <c r="E36" s="13"/>
      <c r="F36" s="150"/>
    </row>
    <row r="37" spans="1:6" s="8" customFormat="1" ht="11.25" customHeight="1">
      <c r="E37" s="13"/>
      <c r="F37" s="150"/>
    </row>
    <row r="38" spans="1:6" s="8" customFormat="1" ht="11.25" customHeight="1">
      <c r="E38" s="13"/>
      <c r="F38" s="150"/>
    </row>
    <row r="39" spans="1:6" s="8" customFormat="1" ht="11.25" customHeight="1">
      <c r="E39" s="13"/>
      <c r="F39" s="150"/>
    </row>
    <row r="40" spans="1:6" s="8" customFormat="1" ht="11.25" customHeight="1">
      <c r="E40" s="13"/>
      <c r="F40" s="150"/>
    </row>
    <row r="41" spans="1:6" s="8" customFormat="1" ht="11.25" customHeight="1">
      <c r="E41" s="13"/>
      <c r="F41" s="150"/>
    </row>
    <row r="42" spans="1:6" s="8" customFormat="1" ht="11.25" customHeight="1">
      <c r="E42" s="13"/>
      <c r="F42" s="150"/>
    </row>
    <row r="43" spans="1:6" s="8" customFormat="1" ht="11.25" customHeight="1">
      <c r="E43" s="13"/>
      <c r="F43" s="150"/>
    </row>
    <row r="44" spans="1:6" s="8" customFormat="1" ht="11.25" customHeight="1">
      <c r="E44" s="13"/>
      <c r="F44" s="150"/>
    </row>
    <row r="45" spans="1:6" s="8" customFormat="1" ht="11.25" customHeight="1">
      <c r="E45" s="13"/>
      <c r="F45" s="150"/>
    </row>
    <row r="46" spans="1:6" s="9" customFormat="1" ht="11.25" customHeight="1">
      <c r="A46" s="5"/>
      <c r="B46" s="5"/>
      <c r="C46" s="5"/>
      <c r="D46" s="5"/>
      <c r="E46" s="18"/>
      <c r="F46" s="154"/>
    </row>
    <row r="47" spans="1:6" s="9" customFormat="1" ht="3" customHeight="1">
      <c r="A47" s="5"/>
      <c r="B47" s="5"/>
      <c r="C47" s="5"/>
      <c r="D47" s="5"/>
      <c r="E47" s="18"/>
      <c r="F47" s="154"/>
    </row>
    <row r="48" spans="1:6" ht="12.75" customHeight="1">
      <c r="A48" s="431" t="s">
        <v>132</v>
      </c>
      <c r="B48" s="431"/>
      <c r="C48" s="431"/>
      <c r="D48" s="431"/>
      <c r="E48" s="163"/>
      <c r="F48" s="268"/>
    </row>
    <row r="49" spans="1:6" ht="10.5" customHeight="1">
      <c r="A49" s="116"/>
      <c r="F49" s="316"/>
    </row>
    <row r="50" spans="1:6" ht="10.5" customHeight="1">
      <c r="A50"/>
    </row>
    <row r="51" spans="1:6" s="18" customFormat="1" ht="10.5" customHeight="1">
      <c r="A51" s="2"/>
      <c r="B51" s="2"/>
      <c r="C51" s="2"/>
      <c r="D51" s="2"/>
      <c r="F51" s="150"/>
    </row>
    <row r="52" spans="1:6" s="18" customFormat="1" ht="10.5" customHeight="1">
      <c r="A52" s="2"/>
      <c r="B52" s="2"/>
      <c r="C52" s="2"/>
      <c r="D52" s="2"/>
      <c r="F52" s="150"/>
    </row>
    <row r="53" spans="1:6" s="18" customFormat="1" ht="10.5" customHeight="1">
      <c r="A53" s="2"/>
      <c r="B53" s="2"/>
      <c r="C53" s="2"/>
      <c r="D53" s="2"/>
      <c r="F53" s="150"/>
    </row>
    <row r="54" spans="1:6" s="18" customFormat="1" ht="10.5" customHeight="1">
      <c r="A54" s="2"/>
      <c r="B54" s="2"/>
      <c r="C54" s="2"/>
      <c r="D54" s="2"/>
      <c r="F54" s="150"/>
    </row>
    <row r="55" spans="1:6" s="18" customFormat="1">
      <c r="A55" s="2"/>
      <c r="B55" s="2"/>
      <c r="C55" s="2"/>
      <c r="D55" s="2"/>
      <c r="F55" s="150"/>
    </row>
    <row r="56" spans="1:6" s="18" customFormat="1">
      <c r="A56" s="2"/>
      <c r="B56" s="2"/>
      <c r="C56" s="2"/>
      <c r="D56" s="2"/>
      <c r="F56" s="150"/>
    </row>
    <row r="57" spans="1:6" s="18" customFormat="1">
      <c r="A57" s="2"/>
      <c r="B57" s="2"/>
      <c r="C57" s="2"/>
      <c r="D57" s="2"/>
      <c r="F57" s="150"/>
    </row>
    <row r="58" spans="1:6" s="18" customFormat="1">
      <c r="A58" s="2"/>
      <c r="B58" s="2"/>
      <c r="C58" s="2"/>
      <c r="D58" s="2"/>
      <c r="F58" s="150"/>
    </row>
    <row r="59" spans="1:6" s="18" customFormat="1">
      <c r="A59" s="2"/>
      <c r="B59" s="2"/>
      <c r="C59" s="2"/>
      <c r="D59" s="2"/>
      <c r="F59" s="150"/>
    </row>
  </sheetData>
  <mergeCells count="4">
    <mergeCell ref="A1:D1"/>
    <mergeCell ref="A34:D34"/>
    <mergeCell ref="A48:D48"/>
    <mergeCell ref="A20:D20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C52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18" customWidth="1"/>
    <col min="3" max="3" width="27.140625" style="20" customWidth="1"/>
    <col min="4" max="16384" width="9.140625" style="1"/>
  </cols>
  <sheetData>
    <row r="1" spans="1:3" s="3" customFormat="1" ht="24" customHeight="1">
      <c r="A1" s="251" t="s">
        <v>63</v>
      </c>
      <c r="B1" s="33"/>
      <c r="C1" s="386" t="s">
        <v>129</v>
      </c>
    </row>
    <row r="2" spans="1:3" s="2" customFormat="1" ht="30" customHeight="1">
      <c r="A2" s="74" t="s">
        <v>192</v>
      </c>
      <c r="B2" s="75"/>
      <c r="C2" s="386" t="s">
        <v>90</v>
      </c>
    </row>
    <row r="3" spans="1:3" s="8" customFormat="1" ht="10.5" customHeight="1">
      <c r="A3" s="7"/>
      <c r="B3" s="13"/>
      <c r="C3" s="387"/>
    </row>
    <row r="4" spans="1:3" s="9" customFormat="1" ht="9.75" customHeight="1">
      <c r="A4" s="13"/>
      <c r="B4" s="14"/>
      <c r="C4" s="386" t="s">
        <v>130</v>
      </c>
    </row>
    <row r="5" spans="1:3" s="9" customFormat="1" ht="11.25" customHeight="1">
      <c r="A5" s="7"/>
      <c r="B5" s="64"/>
      <c r="C5" s="16"/>
    </row>
    <row r="6" spans="1:3" s="9" customFormat="1" ht="11.25" customHeight="1">
      <c r="A6" s="12"/>
      <c r="B6" s="13"/>
      <c r="C6" s="16"/>
    </row>
    <row r="7" spans="1:3" s="9" customFormat="1" ht="11.25" customHeight="1">
      <c r="A7" s="10"/>
      <c r="B7" s="13"/>
      <c r="C7" s="16"/>
    </row>
    <row r="8" spans="1:3" s="9" customFormat="1" ht="10.5" customHeight="1">
      <c r="A8" s="10"/>
      <c r="B8" s="13"/>
      <c r="C8" s="16"/>
    </row>
    <row r="9" spans="1:3" s="9" customFormat="1" ht="10.5" customHeight="1">
      <c r="A9" s="8"/>
      <c r="B9" s="13"/>
      <c r="C9" s="16"/>
    </row>
    <row r="10" spans="1:3" s="9" customFormat="1" ht="10.5" customHeight="1">
      <c r="A10" s="10"/>
      <c r="B10" s="13"/>
      <c r="C10" s="16"/>
    </row>
    <row r="11" spans="1:3" s="9" customFormat="1" ht="10.5" customHeight="1">
      <c r="A11" s="10"/>
      <c r="B11" s="13"/>
      <c r="C11" s="16"/>
    </row>
    <row r="12" spans="1:3" s="9" customFormat="1" ht="10.5" customHeight="1">
      <c r="A12" s="10"/>
      <c r="B12" s="13"/>
      <c r="C12" s="16"/>
    </row>
    <row r="13" spans="1:3" s="9" customFormat="1" ht="10.5" customHeight="1">
      <c r="A13" s="11"/>
      <c r="B13" s="69"/>
      <c r="C13" s="16"/>
    </row>
    <row r="14" spans="1:3" s="9" customFormat="1" ht="10.5" customHeight="1">
      <c r="A14" s="11"/>
      <c r="B14" s="69"/>
      <c r="C14" s="16"/>
    </row>
    <row r="15" spans="1:3" s="9" customFormat="1" ht="9.75" customHeight="1">
      <c r="A15" s="8"/>
      <c r="B15" s="13"/>
      <c r="C15" s="16"/>
    </row>
    <row r="16" spans="1:3" s="9" customFormat="1" ht="9.75" customHeight="1">
      <c r="A16" s="6"/>
      <c r="B16" s="13"/>
      <c r="C16" s="16"/>
    </row>
    <row r="17" spans="1:3" s="9" customFormat="1" ht="9.75" customHeight="1">
      <c r="A17" s="8"/>
      <c r="B17" s="13"/>
      <c r="C17" s="16"/>
    </row>
    <row r="18" spans="1:3" s="9" customFormat="1" ht="9.75" customHeight="1">
      <c r="A18" s="8"/>
      <c r="B18" s="13"/>
      <c r="C18" s="16"/>
    </row>
    <row r="19" spans="1:3" s="9" customFormat="1" ht="9.75" customHeight="1">
      <c r="A19" s="8"/>
      <c r="B19" s="13"/>
      <c r="C19" s="16"/>
    </row>
    <row r="20" spans="1:3" s="9" customFormat="1" ht="9.75" customHeight="1">
      <c r="A20" s="8"/>
      <c r="B20" s="13"/>
      <c r="C20" s="16"/>
    </row>
    <row r="21" spans="1:3" s="9" customFormat="1" ht="9.75" customHeight="1">
      <c r="A21" s="8"/>
      <c r="B21" s="13"/>
      <c r="C21" s="16"/>
    </row>
    <row r="22" spans="1:3" s="9" customFormat="1" ht="9.75" customHeight="1">
      <c r="A22" s="8"/>
      <c r="B22" s="13"/>
      <c r="C22" s="16"/>
    </row>
    <row r="23" spans="1:3" s="9" customFormat="1" ht="6.75" customHeight="1">
      <c r="A23" s="8"/>
      <c r="B23" s="13"/>
      <c r="C23" s="16"/>
    </row>
    <row r="24" spans="1:3" s="9" customFormat="1" ht="24" customHeight="1">
      <c r="A24" s="74" t="s">
        <v>193</v>
      </c>
      <c r="B24" s="13"/>
      <c r="C24" s="16"/>
    </row>
    <row r="25" spans="1:3" s="9" customFormat="1" ht="12" customHeight="1">
      <c r="B25" s="16"/>
      <c r="C25" s="16"/>
    </row>
    <row r="26" spans="1:3" s="9" customFormat="1" ht="12" customHeight="1">
      <c r="A26" s="252"/>
      <c r="B26" s="70"/>
      <c r="C26" s="16"/>
    </row>
    <row r="27" spans="1:3" s="9" customFormat="1" ht="12" customHeight="1">
      <c r="A27" s="8"/>
      <c r="B27" s="13"/>
      <c r="C27" s="16"/>
    </row>
    <row r="28" spans="1:3" s="9" customFormat="1" ht="12" customHeight="1">
      <c r="B28" s="13"/>
      <c r="C28" s="75"/>
    </row>
    <row r="29" spans="1:3" s="9" customFormat="1" ht="12" customHeight="1">
      <c r="B29" s="13"/>
      <c r="C29" s="16"/>
    </row>
    <row r="30" spans="1:3" s="9" customFormat="1" ht="12" customHeight="1">
      <c r="A30" s="8"/>
      <c r="B30" s="13"/>
      <c r="C30" s="16"/>
    </row>
    <row r="31" spans="1:3" s="9" customFormat="1" ht="12" customHeight="1">
      <c r="A31" s="8"/>
      <c r="B31" s="13"/>
      <c r="C31" s="16"/>
    </row>
    <row r="32" spans="1:3" s="9" customFormat="1" ht="12" customHeight="1">
      <c r="A32" s="8"/>
      <c r="B32" s="13"/>
      <c r="C32" s="16"/>
    </row>
    <row r="33" spans="1:3" s="9" customFormat="1" ht="12" customHeight="1">
      <c r="A33" s="8"/>
      <c r="B33" s="13"/>
      <c r="C33" s="16"/>
    </row>
    <row r="34" spans="1:3" s="9" customFormat="1" ht="12" customHeight="1">
      <c r="A34" s="8"/>
      <c r="B34" s="13"/>
      <c r="C34" s="16"/>
    </row>
    <row r="35" spans="1:3" s="9" customFormat="1" ht="12" customHeight="1">
      <c r="A35" s="8"/>
      <c r="B35" s="13"/>
      <c r="C35" s="16"/>
    </row>
    <row r="36" spans="1:3" s="9" customFormat="1" ht="12" customHeight="1">
      <c r="A36" s="8"/>
      <c r="B36" s="13"/>
      <c r="C36" s="16"/>
    </row>
    <row r="37" spans="1:3" s="9" customFormat="1" ht="12" customHeight="1">
      <c r="A37" s="8"/>
      <c r="B37" s="13"/>
      <c r="C37" s="16"/>
    </row>
    <row r="38" spans="1:3" s="9" customFormat="1" ht="12" customHeight="1">
      <c r="A38" s="8"/>
      <c r="B38" s="13"/>
      <c r="C38" s="16"/>
    </row>
    <row r="39" spans="1:3" s="9" customFormat="1" ht="12" customHeight="1">
      <c r="A39" s="8"/>
      <c r="B39" s="13"/>
      <c r="C39" s="16"/>
    </row>
    <row r="40" spans="1:3" s="9" customFormat="1" ht="12" customHeight="1">
      <c r="A40" s="8"/>
      <c r="B40" s="13"/>
      <c r="C40" s="16"/>
    </row>
    <row r="41" spans="1:3" s="9" customFormat="1" ht="12" customHeight="1">
      <c r="A41" s="8"/>
      <c r="B41" s="13"/>
      <c r="C41" s="16"/>
    </row>
    <row r="42" spans="1:3" s="9" customFormat="1" ht="12" customHeight="1">
      <c r="A42" s="8"/>
      <c r="B42" s="13"/>
      <c r="C42" s="16"/>
    </row>
    <row r="43" spans="1:3" s="9" customFormat="1" ht="12" customHeight="1">
      <c r="A43" s="8"/>
      <c r="B43" s="13"/>
      <c r="C43" s="16"/>
    </row>
    <row r="44" spans="1:3" s="9" customFormat="1" ht="12" customHeight="1">
      <c r="A44" s="8"/>
      <c r="B44" s="13"/>
      <c r="C44" s="16"/>
    </row>
    <row r="45" spans="1:3" s="9" customFormat="1" ht="12" customHeight="1">
      <c r="A45" s="5"/>
      <c r="B45" s="21"/>
      <c r="C45" s="16"/>
    </row>
    <row r="46" spans="1:3" s="5" customFormat="1" ht="15.75" customHeight="1">
      <c r="A46" s="384" t="s">
        <v>138</v>
      </c>
      <c r="B46" s="19"/>
      <c r="C46" s="16"/>
    </row>
    <row r="47" spans="1:3" s="5" customFormat="1" ht="11.25" customHeight="1">
      <c r="A47" s="8"/>
      <c r="B47" s="27"/>
      <c r="C47" s="16"/>
    </row>
    <row r="48" spans="1:3" s="9" customFormat="1" ht="9.75" customHeight="1">
      <c r="A48" s="2"/>
      <c r="B48" s="18"/>
      <c r="C48" s="16"/>
    </row>
    <row r="49" spans="1:3" s="9" customFormat="1" ht="9.75" customHeight="1">
      <c r="A49" s="2"/>
      <c r="B49" s="18"/>
      <c r="C49" s="16"/>
    </row>
    <row r="50" spans="1:3" ht="9.75" customHeight="1"/>
    <row r="51" spans="1:3" ht="9.75" customHeight="1"/>
    <row r="52" spans="1:3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F5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7109375" style="18" customWidth="1"/>
    <col min="6" max="6" width="27.140625" style="150" customWidth="1"/>
    <col min="7" max="16384" width="9.140625" style="1"/>
  </cols>
  <sheetData>
    <row r="1" spans="1:6" s="3" customFormat="1" ht="24" customHeight="1">
      <c r="A1" s="421" t="s">
        <v>63</v>
      </c>
      <c r="B1" s="422"/>
      <c r="C1" s="422"/>
      <c r="D1" s="422"/>
      <c r="E1" s="42"/>
      <c r="F1" s="386" t="s">
        <v>129</v>
      </c>
    </row>
    <row r="2" spans="1:6" s="126" customFormat="1" ht="18.75" customHeight="1">
      <c r="A2" s="361" t="s">
        <v>248</v>
      </c>
      <c r="B2" s="361"/>
      <c r="C2" s="361"/>
      <c r="D2" s="361"/>
      <c r="E2" s="125"/>
      <c r="F2" s="386" t="s">
        <v>90</v>
      </c>
    </row>
    <row r="3" spans="1:6" s="8" customFormat="1" ht="10.5" customHeight="1">
      <c r="A3" s="64"/>
      <c r="B3" s="64"/>
      <c r="C3" s="13"/>
      <c r="D3" s="34" t="s">
        <v>150</v>
      </c>
      <c r="E3" s="34"/>
      <c r="F3" s="387"/>
    </row>
    <row r="4" spans="1:6" s="9" customFormat="1" ht="10.5" customHeight="1">
      <c r="A4" s="29"/>
      <c r="B4" s="30">
        <v>2017</v>
      </c>
      <c r="C4" s="30">
        <v>2018</v>
      </c>
      <c r="D4" s="30">
        <v>2019</v>
      </c>
      <c r="E4" s="35"/>
      <c r="F4" s="386" t="s">
        <v>130</v>
      </c>
    </row>
    <row r="5" spans="1:6" s="9" customFormat="1" ht="10.5" customHeight="1">
      <c r="A5" s="141" t="s">
        <v>89</v>
      </c>
      <c r="B5" s="31">
        <v>2034.7860000000001</v>
      </c>
      <c r="C5" s="31">
        <v>2107.2759999999998</v>
      </c>
      <c r="D5" s="31">
        <v>2188.2439999999997</v>
      </c>
      <c r="E5" s="36"/>
      <c r="F5" s="151"/>
    </row>
    <row r="6" spans="1:6" s="9" customFormat="1" ht="10.5" customHeight="1">
      <c r="A6" s="393" t="s">
        <v>286</v>
      </c>
      <c r="B6" s="65"/>
      <c r="C6" s="65"/>
      <c r="D6" s="65"/>
      <c r="E6" s="84"/>
      <c r="F6" s="152"/>
    </row>
    <row r="7" spans="1:6" s="9" customFormat="1" ht="10.5" customHeight="1">
      <c r="A7" s="265" t="s">
        <v>44</v>
      </c>
      <c r="B7" s="48">
        <v>878.6819999999999</v>
      </c>
      <c r="C7" s="48">
        <v>771.79200000000003</v>
      </c>
      <c r="D7" s="48">
        <v>661.62400000000002</v>
      </c>
      <c r="E7" s="84"/>
      <c r="F7" s="152"/>
    </row>
    <row r="8" spans="1:6" s="9" customFormat="1" ht="10.5" customHeight="1">
      <c r="A8" s="265" t="s">
        <v>54</v>
      </c>
      <c r="B8" s="48">
        <v>430.048</v>
      </c>
      <c r="C8" s="48">
        <v>541.48900000000003</v>
      </c>
      <c r="D8" s="48">
        <v>583.38400000000001</v>
      </c>
      <c r="E8" s="84"/>
      <c r="F8" s="152"/>
    </row>
    <row r="9" spans="1:6" s="9" customFormat="1" ht="10.5" customHeight="1">
      <c r="A9" s="265" t="s">
        <v>43</v>
      </c>
      <c r="B9" s="48">
        <v>726.05600000000004</v>
      </c>
      <c r="C9" s="48">
        <v>793.99500000000012</v>
      </c>
      <c r="D9" s="48">
        <v>943.23599999999999</v>
      </c>
      <c r="E9" s="36"/>
      <c r="F9" s="151"/>
    </row>
    <row r="10" spans="1:6" s="9" customFormat="1" ht="10.5" customHeight="1">
      <c r="A10" s="254" t="s">
        <v>194</v>
      </c>
      <c r="B10" s="48"/>
      <c r="C10" s="48"/>
      <c r="D10" s="48"/>
      <c r="E10" s="84"/>
      <c r="F10" s="152"/>
    </row>
    <row r="11" spans="1:6" s="9" customFormat="1" ht="10.5" customHeight="1">
      <c r="A11" s="406" t="s">
        <v>224</v>
      </c>
      <c r="B11" s="48">
        <v>1715.4749999999999</v>
      </c>
      <c r="C11" s="48">
        <v>1777.4949999999999</v>
      </c>
      <c r="D11" s="48">
        <v>1848.5529999999999</v>
      </c>
      <c r="E11" s="84"/>
      <c r="F11" s="152"/>
    </row>
    <row r="12" spans="1:6" s="9" customFormat="1" ht="10.5" customHeight="1">
      <c r="A12" s="406" t="s">
        <v>264</v>
      </c>
      <c r="B12" s="48">
        <v>319.31099999999998</v>
      </c>
      <c r="C12" s="48">
        <v>329.78100000000006</v>
      </c>
      <c r="D12" s="48">
        <v>339.69100000000003</v>
      </c>
      <c r="E12" s="84"/>
      <c r="F12" s="152"/>
    </row>
    <row r="13" spans="1:6" s="9" customFormat="1" ht="10.5" customHeight="1">
      <c r="A13" s="417" t="s">
        <v>249</v>
      </c>
      <c r="B13" s="48"/>
      <c r="C13" s="48"/>
      <c r="D13" s="48"/>
      <c r="E13" s="84"/>
      <c r="F13" s="152"/>
    </row>
    <row r="14" spans="1:6" s="9" customFormat="1" ht="10.5" customHeight="1">
      <c r="A14" s="57" t="s">
        <v>250</v>
      </c>
      <c r="B14" s="232">
        <v>875.89499999999998</v>
      </c>
      <c r="C14" s="232">
        <v>888.22</v>
      </c>
      <c r="D14" s="232">
        <v>918.42499999999995</v>
      </c>
      <c r="E14" s="84"/>
      <c r="F14" s="152"/>
    </row>
    <row r="15" spans="1:6" s="9" customFormat="1" ht="10.5" customHeight="1">
      <c r="A15" s="201" t="s">
        <v>45</v>
      </c>
      <c r="B15" s="48">
        <v>257.33699999999999</v>
      </c>
      <c r="C15" s="48">
        <v>171.65899999999999</v>
      </c>
      <c r="D15" s="48">
        <v>100.05099999999999</v>
      </c>
      <c r="E15" s="84"/>
      <c r="F15" s="152"/>
    </row>
    <row r="16" spans="1:6" s="9" customFormat="1" ht="10.5" customHeight="1">
      <c r="A16" s="231" t="s">
        <v>253</v>
      </c>
      <c r="B16" s="48">
        <v>618.55799999999999</v>
      </c>
      <c r="C16" s="48">
        <v>716.56100000000004</v>
      </c>
      <c r="D16" s="48">
        <v>818.37400000000002</v>
      </c>
      <c r="E16" s="84"/>
      <c r="F16" s="152"/>
    </row>
    <row r="17" spans="1:6" s="9" customFormat="1" ht="10.5" customHeight="1">
      <c r="A17" s="57" t="s">
        <v>251</v>
      </c>
      <c r="B17" s="232">
        <v>569.65099999999995</v>
      </c>
      <c r="C17" s="232">
        <v>622.346</v>
      </c>
      <c r="D17" s="232">
        <v>664.30899999999997</v>
      </c>
      <c r="E17" s="84"/>
      <c r="F17" s="152"/>
    </row>
    <row r="18" spans="1:6" s="9" customFormat="1" ht="10.5" customHeight="1">
      <c r="A18" s="201" t="s">
        <v>46</v>
      </c>
      <c r="B18" s="48">
        <v>132.56100000000001</v>
      </c>
      <c r="C18" s="48">
        <v>153.68600000000001</v>
      </c>
      <c r="D18" s="48">
        <v>188.19899999999998</v>
      </c>
      <c r="E18" s="84"/>
      <c r="F18" s="152"/>
    </row>
    <row r="19" spans="1:6" s="9" customFormat="1" ht="10.5" customHeight="1">
      <c r="A19" s="201" t="s">
        <v>47</v>
      </c>
      <c r="B19" s="48">
        <v>437.08999999999992</v>
      </c>
      <c r="C19" s="48">
        <v>468.65999999999997</v>
      </c>
      <c r="D19" s="48">
        <v>476.11</v>
      </c>
      <c r="E19" s="84"/>
      <c r="F19" s="152"/>
    </row>
    <row r="20" spans="1:6" s="9" customFormat="1" ht="10.5" customHeight="1">
      <c r="A20" s="248" t="s">
        <v>252</v>
      </c>
      <c r="B20" s="233">
        <v>589.24</v>
      </c>
      <c r="C20" s="233">
        <v>596.70999999999992</v>
      </c>
      <c r="D20" s="233">
        <v>605.51</v>
      </c>
      <c r="E20" s="84"/>
      <c r="F20" s="152"/>
    </row>
    <row r="21" spans="1:6" s="9" customFormat="1" ht="6" customHeight="1">
      <c r="A21" s="57"/>
      <c r="B21" s="240"/>
      <c r="C21" s="240"/>
      <c r="D21" s="240"/>
      <c r="E21" s="84"/>
      <c r="F21" s="152"/>
    </row>
    <row r="22" spans="1:6" s="8" customFormat="1" ht="12" customHeight="1">
      <c r="A22" s="99" t="s">
        <v>254</v>
      </c>
      <c r="B22" s="99"/>
      <c r="C22" s="99"/>
      <c r="D22" s="99"/>
      <c r="E22" s="13"/>
      <c r="F22" s="150"/>
    </row>
    <row r="23" spans="1:6" s="8" customFormat="1" ht="8.25" customHeight="1">
      <c r="A23" s="246"/>
      <c r="B23" s="246"/>
      <c r="C23" s="246"/>
      <c r="D23" s="246"/>
      <c r="E23" s="13"/>
      <c r="F23" s="150"/>
    </row>
    <row r="24" spans="1:6" s="8" customFormat="1" ht="11.25" customHeight="1">
      <c r="E24" s="13"/>
      <c r="F24" s="150"/>
    </row>
    <row r="25" spans="1:6" s="8" customFormat="1" ht="11.25" customHeight="1">
      <c r="E25" s="13"/>
      <c r="F25" s="150"/>
    </row>
    <row r="26" spans="1:6" s="8" customFormat="1" ht="11.25" customHeight="1">
      <c r="B26" s="17"/>
      <c r="C26" s="17"/>
      <c r="D26" s="17"/>
      <c r="E26" s="13"/>
      <c r="F26" s="150"/>
    </row>
    <row r="27" spans="1:6" s="8" customFormat="1" ht="11.25" customHeight="1">
      <c r="B27" s="17"/>
      <c r="C27" s="17"/>
      <c r="D27" s="17"/>
      <c r="E27" s="13"/>
      <c r="F27" s="150"/>
    </row>
    <row r="28" spans="1:6" s="8" customFormat="1" ht="11.25" customHeight="1">
      <c r="B28" s="17"/>
      <c r="C28" s="17"/>
      <c r="D28" s="17"/>
      <c r="E28" s="13"/>
      <c r="F28" s="150"/>
    </row>
    <row r="29" spans="1:6" s="8" customFormat="1" ht="11.25" customHeight="1">
      <c r="E29" s="39"/>
      <c r="F29" s="150"/>
    </row>
    <row r="30" spans="1:6" s="8" customFormat="1" ht="11.25" customHeight="1">
      <c r="E30" s="13"/>
      <c r="F30" s="150"/>
    </row>
    <row r="31" spans="1:6" s="8" customFormat="1" ht="11.25" customHeight="1">
      <c r="E31" s="13"/>
      <c r="F31" s="150"/>
    </row>
    <row r="32" spans="1:6" s="8" customFormat="1" ht="13.5" customHeight="1">
      <c r="E32" s="13"/>
      <c r="F32" s="150"/>
    </row>
    <row r="33" spans="1:6" s="8" customFormat="1" ht="11.25" customHeight="1">
      <c r="E33" s="13"/>
      <c r="F33" s="150"/>
    </row>
    <row r="34" spans="1:6" s="8" customFormat="1" ht="20.25" customHeight="1">
      <c r="E34" s="13"/>
      <c r="F34" s="150"/>
    </row>
    <row r="35" spans="1:6" s="8" customFormat="1" ht="20.25" customHeight="1">
      <c r="A35" s="428" t="s">
        <v>255</v>
      </c>
      <c r="B35" s="428"/>
      <c r="C35" s="428"/>
      <c r="D35" s="428"/>
      <c r="E35" s="13"/>
      <c r="F35" s="150"/>
    </row>
    <row r="36" spans="1:6" s="8" customFormat="1" ht="13.5" customHeight="1">
      <c r="E36" s="13"/>
      <c r="F36" s="150"/>
    </row>
    <row r="37" spans="1:6" s="8" customFormat="1" ht="13.5" customHeight="1">
      <c r="E37" s="13"/>
      <c r="F37" s="150"/>
    </row>
    <row r="38" spans="1:6" s="8" customFormat="1" ht="13.5" customHeight="1">
      <c r="E38" s="13"/>
      <c r="F38" s="150"/>
    </row>
    <row r="39" spans="1:6" s="8" customFormat="1" ht="13.5" customHeight="1">
      <c r="E39" s="13"/>
      <c r="F39" s="150"/>
    </row>
    <row r="40" spans="1:6" s="8" customFormat="1" ht="13.5" customHeight="1">
      <c r="E40" s="13"/>
      <c r="F40" s="150"/>
    </row>
    <row r="41" spans="1:6" s="8" customFormat="1" ht="13.5" customHeight="1">
      <c r="E41" s="13"/>
      <c r="F41" s="150"/>
    </row>
    <row r="42" spans="1:6" s="8" customFormat="1" ht="13.5" customHeight="1">
      <c r="E42" s="13"/>
      <c r="F42" s="150"/>
    </row>
    <row r="43" spans="1:6" s="8" customFormat="1" ht="13.5" customHeight="1">
      <c r="E43" s="13"/>
      <c r="F43" s="150"/>
    </row>
    <row r="44" spans="1:6" s="9" customFormat="1" ht="13.5" customHeight="1">
      <c r="A44" s="5"/>
      <c r="B44" s="5"/>
      <c r="C44" s="5"/>
      <c r="D44" s="5"/>
      <c r="E44" s="18"/>
      <c r="F44" s="155"/>
    </row>
    <row r="45" spans="1:6" s="9" customFormat="1" ht="13.5" customHeight="1">
      <c r="A45" s="5"/>
      <c r="B45" s="5"/>
      <c r="C45" s="5"/>
      <c r="D45" s="5"/>
      <c r="E45" s="18"/>
      <c r="F45" s="155"/>
    </row>
    <row r="46" spans="1:6" ht="11.25" customHeight="1">
      <c r="A46" s="431" t="s">
        <v>132</v>
      </c>
      <c r="B46" s="431"/>
      <c r="C46" s="431"/>
      <c r="D46" s="431"/>
      <c r="E46" s="163"/>
      <c r="F46" s="163"/>
    </row>
    <row r="47" spans="1:6" ht="10.5" customHeight="1">
      <c r="A47" s="116"/>
      <c r="F47" s="156"/>
    </row>
    <row r="48" spans="1:6" ht="10.5" customHeight="1">
      <c r="A48"/>
    </row>
    <row r="49" ht="10.5" customHeight="1"/>
    <row r="50" ht="10.5" customHeight="1"/>
    <row r="51" ht="10.5" customHeight="1"/>
    <row r="52" ht="10.5" customHeight="1"/>
  </sheetData>
  <customSheetViews>
    <customSheetView guid="{345B4FB0-749C-4DD6-9153-BEAF04DFF0E0}" showGridLines="0" showRuler="0">
      <selection activeCell="I28" sqref="I28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3">
    <mergeCell ref="A46:D46"/>
    <mergeCell ref="A1:D1"/>
    <mergeCell ref="A35:D35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tabColor theme="0" tint="-0.499984740745262"/>
  </sheetPr>
  <dimension ref="A1:AQ5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2.7109375" style="18" customWidth="1"/>
    <col min="6" max="6" width="15.7109375" style="150" customWidth="1"/>
    <col min="7" max="7" width="33.28515625" style="9" customWidth="1"/>
    <col min="8" max="18" width="6.7109375" style="13" customWidth="1"/>
    <col min="19" max="23" width="6.7109375" style="18" customWidth="1"/>
    <col min="24" max="35" width="4.7109375" style="18" customWidth="1"/>
    <col min="36" max="39" width="9.140625" style="18"/>
    <col min="40" max="16384" width="9.140625" style="1"/>
  </cols>
  <sheetData>
    <row r="1" spans="1:39" s="3" customFormat="1" ht="24" customHeight="1">
      <c r="A1" s="421" t="s">
        <v>63</v>
      </c>
      <c r="B1" s="422"/>
      <c r="C1" s="422"/>
      <c r="D1" s="422"/>
      <c r="E1" s="42"/>
      <c r="F1" s="148" t="s">
        <v>3</v>
      </c>
      <c r="G1" s="187" t="s">
        <v>14</v>
      </c>
      <c r="H1" s="85"/>
      <c r="I1" s="85"/>
      <c r="J1" s="107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8"/>
      <c r="X1" s="18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26" customFormat="1" ht="22.5" customHeight="1">
      <c r="A2" s="434" t="s">
        <v>31</v>
      </c>
      <c r="B2" s="434"/>
      <c r="C2" s="434"/>
      <c r="D2" s="434"/>
      <c r="E2" s="125"/>
      <c r="F2" s="148" t="s">
        <v>2</v>
      </c>
      <c r="G2" s="85"/>
      <c r="H2" s="106">
        <v>2005</v>
      </c>
      <c r="I2" s="79">
        <v>2006</v>
      </c>
      <c r="J2" s="106">
        <v>2007</v>
      </c>
      <c r="K2" s="79">
        <v>2008</v>
      </c>
      <c r="L2" s="79">
        <v>2009</v>
      </c>
      <c r="M2" s="79">
        <v>2010</v>
      </c>
      <c r="N2" s="79">
        <v>2011</v>
      </c>
      <c r="O2" s="79">
        <v>2012</v>
      </c>
      <c r="P2" s="79">
        <v>2013</v>
      </c>
      <c r="Q2" s="79">
        <v>2014</v>
      </c>
      <c r="R2" s="79">
        <v>2015</v>
      </c>
      <c r="S2" s="79">
        <v>2016</v>
      </c>
      <c r="T2" s="79">
        <v>2017</v>
      </c>
      <c r="U2" s="79">
        <v>2018</v>
      </c>
      <c r="V2" s="79">
        <v>2019</v>
      </c>
      <c r="X2" s="107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</row>
    <row r="3" spans="1:39" s="8" customFormat="1" ht="8.25" customHeight="1">
      <c r="A3" s="64"/>
      <c r="B3" s="64"/>
      <c r="C3" s="13"/>
      <c r="D3" s="34" t="s">
        <v>1</v>
      </c>
      <c r="E3" s="34"/>
      <c r="F3" s="149"/>
      <c r="G3" s="188" t="s">
        <v>33</v>
      </c>
      <c r="H3" s="207">
        <v>657.71845189750479</v>
      </c>
      <c r="I3" s="207">
        <v>1108.6771820693075</v>
      </c>
      <c r="J3" s="207">
        <v>1496.72</v>
      </c>
      <c r="K3" s="207">
        <v>1759.5839999999998</v>
      </c>
      <c r="L3" s="115">
        <v>1971.8530000000001</v>
      </c>
      <c r="M3" s="115">
        <v>2214.7359999999999</v>
      </c>
      <c r="N3" s="115">
        <v>2461.6580000000004</v>
      </c>
      <c r="O3" s="115">
        <v>2644.8090000000002</v>
      </c>
      <c r="P3" s="115">
        <v>2810.7689999999998</v>
      </c>
      <c r="Q3" s="115">
        <v>2943.4219999999996</v>
      </c>
      <c r="R3" s="115">
        <v>2943.5720000000001</v>
      </c>
      <c r="S3" s="115">
        <v>3206.99</v>
      </c>
      <c r="T3" s="115">
        <v>3360.8670000000002</v>
      </c>
      <c r="U3" s="115">
        <v>3570.1589999999997</v>
      </c>
      <c r="V3" s="115">
        <v>3725.9579999999996</v>
      </c>
    </row>
    <row r="4" spans="1:39" s="9" customFormat="1" ht="10.5" customHeight="1">
      <c r="A4" s="29"/>
      <c r="B4" s="30">
        <v>2010</v>
      </c>
      <c r="C4" s="30">
        <v>2015</v>
      </c>
      <c r="D4" s="30">
        <v>2019</v>
      </c>
      <c r="E4" s="35"/>
      <c r="F4" s="150"/>
      <c r="G4" s="197" t="s">
        <v>34</v>
      </c>
      <c r="H4" s="208"/>
      <c r="I4" s="208"/>
      <c r="J4" s="208"/>
      <c r="K4" s="208"/>
      <c r="L4" s="219">
        <v>0</v>
      </c>
      <c r="M4" s="219">
        <v>0</v>
      </c>
      <c r="N4" s="219">
        <v>0</v>
      </c>
      <c r="O4" s="219">
        <v>0</v>
      </c>
      <c r="P4" s="219">
        <v>0</v>
      </c>
      <c r="Q4" s="219">
        <v>0</v>
      </c>
      <c r="R4" s="219">
        <v>2943.5720000000006</v>
      </c>
      <c r="S4" s="219">
        <v>3057.7839999999997</v>
      </c>
      <c r="T4" s="219">
        <v>3133.7359999999994</v>
      </c>
      <c r="U4" s="219">
        <v>3211.95</v>
      </c>
      <c r="V4" s="219">
        <v>3725.9580000000001</v>
      </c>
      <c r="W4" s="79"/>
      <c r="X4" s="8"/>
      <c r="Y4" s="8"/>
      <c r="Z4" s="8"/>
      <c r="AA4" s="8"/>
      <c r="AB4" s="8"/>
    </row>
    <row r="5" spans="1:39" s="9" customFormat="1" ht="10.5" customHeight="1">
      <c r="A5" s="141" t="s">
        <v>89</v>
      </c>
      <c r="B5" s="31">
        <v>729.89800000000002</v>
      </c>
      <c r="C5" s="31">
        <v>988.20699999999999</v>
      </c>
      <c r="D5" s="31">
        <v>1537.7140000000002</v>
      </c>
      <c r="E5" s="36"/>
      <c r="F5" s="151"/>
      <c r="G5" s="189" t="s">
        <v>6</v>
      </c>
      <c r="H5" s="208"/>
      <c r="I5" s="208"/>
      <c r="J5" s="208"/>
      <c r="K5" s="208"/>
      <c r="L5" s="219" t="s">
        <v>4</v>
      </c>
      <c r="M5" s="219" t="s">
        <v>4</v>
      </c>
      <c r="N5" s="219" t="s">
        <v>4</v>
      </c>
      <c r="O5" s="219" t="s">
        <v>4</v>
      </c>
      <c r="P5" s="219" t="s">
        <v>4</v>
      </c>
      <c r="Q5" s="219" t="s">
        <v>4</v>
      </c>
      <c r="R5" s="219">
        <v>2484.9310000000005</v>
      </c>
      <c r="S5" s="219">
        <v>2571.8149999999996</v>
      </c>
      <c r="T5" s="219">
        <v>2648.5669999999996</v>
      </c>
      <c r="U5" s="219">
        <v>2726.6559999999999</v>
      </c>
      <c r="V5" s="219">
        <v>3093.5129999999999</v>
      </c>
      <c r="W5" s="115"/>
      <c r="X5" s="8"/>
      <c r="Y5" s="8"/>
      <c r="Z5" s="8"/>
      <c r="AA5" s="8"/>
      <c r="AB5" s="8"/>
    </row>
    <row r="6" spans="1:39" s="9" customFormat="1" ht="10.5" customHeight="1">
      <c r="A6" s="113" t="s">
        <v>5</v>
      </c>
      <c r="B6" s="65"/>
      <c r="C6" s="65"/>
      <c r="D6" s="65"/>
      <c r="E6" s="84"/>
      <c r="F6" s="152"/>
      <c r="G6" s="190" t="s">
        <v>7</v>
      </c>
      <c r="H6" s="208"/>
      <c r="I6" s="208"/>
      <c r="J6" s="208"/>
      <c r="K6" s="208"/>
      <c r="L6" s="219" t="s">
        <v>4</v>
      </c>
      <c r="M6" s="219" t="s">
        <v>4</v>
      </c>
      <c r="N6" s="219" t="s">
        <v>4</v>
      </c>
      <c r="O6" s="219" t="s">
        <v>4</v>
      </c>
      <c r="P6" s="219" t="s">
        <v>4</v>
      </c>
      <c r="Q6" s="219" t="s">
        <v>4</v>
      </c>
      <c r="R6" s="219">
        <v>458.64099999999996</v>
      </c>
      <c r="S6" s="219">
        <v>485.96900000000022</v>
      </c>
      <c r="T6" s="219">
        <v>485.16899999999998</v>
      </c>
      <c r="U6" s="219">
        <v>485.2940000000001</v>
      </c>
      <c r="V6" s="219">
        <v>632.44500000000005</v>
      </c>
      <c r="W6" s="83"/>
      <c r="X6" s="108"/>
      <c r="Y6" s="8"/>
      <c r="Z6" s="8"/>
      <c r="AA6" s="8"/>
      <c r="AB6" s="8"/>
    </row>
    <row r="7" spans="1:39" s="9" customFormat="1" ht="10.5" customHeight="1">
      <c r="A7" s="15" t="s">
        <v>6</v>
      </c>
      <c r="B7" s="227" t="s">
        <v>4</v>
      </c>
      <c r="C7" s="32">
        <v>838.697</v>
      </c>
      <c r="D7" s="24">
        <v>1244.96</v>
      </c>
      <c r="E7" s="84"/>
      <c r="F7" s="152"/>
      <c r="G7" s="197" t="s">
        <v>48</v>
      </c>
      <c r="L7" s="219"/>
      <c r="M7" s="219"/>
      <c r="N7" s="219"/>
      <c r="O7" s="219"/>
      <c r="P7" s="219"/>
      <c r="Q7" s="219"/>
      <c r="R7" s="115">
        <f>SUM(R8:R9)</f>
        <v>988.20699999999999</v>
      </c>
      <c r="S7" s="115">
        <f t="shared" ref="S7:V7" si="0">SUM(S8:S9)</f>
        <v>1067.6030000000001</v>
      </c>
      <c r="T7" s="115">
        <f t="shared" si="0"/>
        <v>1098.95</v>
      </c>
      <c r="U7" s="115">
        <f t="shared" si="0"/>
        <v>1104.674</v>
      </c>
      <c r="V7" s="115">
        <f t="shared" si="0"/>
        <v>1537.7139999999999</v>
      </c>
      <c r="W7" s="83"/>
      <c r="X7" s="108"/>
      <c r="Y7" s="8"/>
      <c r="Z7" s="8"/>
      <c r="AA7" s="8"/>
      <c r="AB7" s="8"/>
    </row>
    <row r="8" spans="1:39" s="9" customFormat="1" ht="10.5" customHeight="1">
      <c r="A8" s="15" t="s">
        <v>7</v>
      </c>
      <c r="B8" s="227" t="s">
        <v>4</v>
      </c>
      <c r="C8" s="32">
        <v>149.51000000000002</v>
      </c>
      <c r="D8" s="24">
        <v>292.75400000000002</v>
      </c>
      <c r="E8" s="84"/>
      <c r="F8" s="152"/>
      <c r="G8" s="189" t="s">
        <v>6</v>
      </c>
      <c r="L8" s="219"/>
      <c r="M8" s="219"/>
      <c r="N8" s="219"/>
      <c r="O8" s="219"/>
      <c r="P8" s="219"/>
      <c r="Q8" s="219"/>
      <c r="R8" s="219">
        <v>838.697</v>
      </c>
      <c r="S8" s="219">
        <v>905.53499999999997</v>
      </c>
      <c r="T8" s="219">
        <v>933.09199999999998</v>
      </c>
      <c r="U8" s="219">
        <v>949.16100000000006</v>
      </c>
      <c r="V8" s="219">
        <v>1244.96</v>
      </c>
      <c r="W8" s="83"/>
      <c r="X8" s="8"/>
      <c r="Y8" s="8"/>
      <c r="Z8" s="8"/>
      <c r="AA8" s="8"/>
      <c r="AB8" s="8"/>
    </row>
    <row r="9" spans="1:39" s="9" customFormat="1" ht="10.5" customHeight="1">
      <c r="A9" s="142" t="s">
        <v>8</v>
      </c>
      <c r="B9" s="31"/>
      <c r="C9" s="31"/>
      <c r="D9" s="31"/>
      <c r="E9" s="36"/>
      <c r="F9" s="151"/>
      <c r="G9" s="190" t="s">
        <v>7</v>
      </c>
      <c r="L9" s="219"/>
      <c r="M9" s="219"/>
      <c r="N9" s="219"/>
      <c r="O9" s="219"/>
      <c r="P9" s="219"/>
      <c r="Q9" s="219"/>
      <c r="R9" s="219">
        <v>149.51000000000002</v>
      </c>
      <c r="S9" s="219">
        <v>162.0680000000001</v>
      </c>
      <c r="T9" s="219">
        <v>165.858</v>
      </c>
      <c r="U9" s="219">
        <v>155.51300000000001</v>
      </c>
      <c r="V9" s="219">
        <v>292.75400000000002</v>
      </c>
      <c r="W9" s="115"/>
      <c r="X9" s="8"/>
      <c r="Y9" s="8"/>
      <c r="Z9" s="8"/>
      <c r="AA9" s="8"/>
      <c r="AB9" s="8"/>
    </row>
    <row r="10" spans="1:39" s="9" customFormat="1" ht="10.5" customHeight="1">
      <c r="A10" s="143" t="s">
        <v>37</v>
      </c>
      <c r="B10" s="114">
        <v>729.89800000000002</v>
      </c>
      <c r="C10" s="114">
        <v>988.20699999999999</v>
      </c>
      <c r="D10" s="114">
        <v>1115.0630000000001</v>
      </c>
      <c r="E10" s="84"/>
      <c r="F10" s="152"/>
      <c r="G10" s="197" t="s">
        <v>32</v>
      </c>
      <c r="H10" s="209">
        <v>448.84345189750474</v>
      </c>
      <c r="I10" s="209">
        <v>758.67718206930761</v>
      </c>
      <c r="J10" s="209">
        <v>976.72</v>
      </c>
      <c r="K10" s="209">
        <v>1149.684</v>
      </c>
      <c r="L10" s="115">
        <v>1301.8530000000001</v>
      </c>
      <c r="M10" s="115">
        <v>1484.838</v>
      </c>
      <c r="N10" s="115">
        <v>1621.8790000000001</v>
      </c>
      <c r="O10" s="115">
        <v>1703.6390000000001</v>
      </c>
      <c r="P10" s="115">
        <v>1820.4079999999999</v>
      </c>
      <c r="Q10" s="115">
        <v>1883.5329999999999</v>
      </c>
      <c r="R10" s="115">
        <v>1955.365</v>
      </c>
      <c r="S10" s="115">
        <v>1990.181</v>
      </c>
      <c r="T10" s="115">
        <v>2034.7860000000001</v>
      </c>
      <c r="U10" s="115">
        <v>2107.2759999999998</v>
      </c>
      <c r="V10" s="115">
        <v>2188.2439999999997</v>
      </c>
      <c r="W10" s="83"/>
      <c r="X10" s="108"/>
      <c r="Y10" s="8"/>
      <c r="Z10" s="8"/>
      <c r="AA10" s="8"/>
      <c r="AB10" s="8"/>
    </row>
    <row r="11" spans="1:39" s="9" customFormat="1" ht="10.5" customHeight="1">
      <c r="A11" s="234" t="s">
        <v>38</v>
      </c>
      <c r="B11" s="241" t="s">
        <v>4</v>
      </c>
      <c r="C11" s="241" t="s">
        <v>4</v>
      </c>
      <c r="D11" s="235">
        <v>422.65100000000001</v>
      </c>
      <c r="E11" s="84"/>
      <c r="F11" s="152"/>
      <c r="G11" s="189" t="s">
        <v>23</v>
      </c>
      <c r="H11" s="217">
        <v>279.85300000000001</v>
      </c>
      <c r="I11" s="208">
        <v>493.40199999999999</v>
      </c>
      <c r="J11" s="208">
        <v>612.72</v>
      </c>
      <c r="K11" s="208">
        <v>697.17200000000003</v>
      </c>
      <c r="L11" s="219">
        <v>725.15300000000002</v>
      </c>
      <c r="M11" s="219">
        <v>809.11099999999999</v>
      </c>
      <c r="N11" s="219">
        <v>870</v>
      </c>
      <c r="O11" s="219">
        <v>915.70699999999988</v>
      </c>
      <c r="P11" s="219">
        <v>952.89599999999996</v>
      </c>
      <c r="Q11" s="219">
        <v>952.51</v>
      </c>
      <c r="R11" s="219">
        <v>941.34</v>
      </c>
      <c r="S11" s="219">
        <v>904.3549999999999</v>
      </c>
      <c r="T11" s="219">
        <v>875.89499999999998</v>
      </c>
      <c r="U11" s="219">
        <v>888.22</v>
      </c>
      <c r="V11" s="219">
        <v>918.42499999999995</v>
      </c>
      <c r="W11" s="83"/>
      <c r="X11" s="108"/>
      <c r="Y11" s="8"/>
      <c r="Z11" s="8"/>
      <c r="AA11" s="8"/>
      <c r="AB11" s="8"/>
    </row>
    <row r="12" spans="1:39" s="9" customFormat="1" ht="7.5" customHeight="1">
      <c r="A12" s="10"/>
      <c r="B12" s="84"/>
      <c r="C12" s="84"/>
      <c r="D12" s="84"/>
      <c r="E12" s="84"/>
      <c r="F12" s="152"/>
      <c r="G12" s="202" t="s">
        <v>17</v>
      </c>
      <c r="H12" s="210">
        <v>279.85300000000001</v>
      </c>
      <c r="I12" s="210">
        <v>493.40199999999999</v>
      </c>
      <c r="J12" s="210">
        <v>612.72</v>
      </c>
      <c r="K12" s="210">
        <v>697.17200000000003</v>
      </c>
      <c r="L12" s="220">
        <v>725.15300000000002</v>
      </c>
      <c r="M12" s="220">
        <v>809.11099999999999</v>
      </c>
      <c r="N12" s="220">
        <v>765.2</v>
      </c>
      <c r="O12" s="220">
        <v>654.66499999999996</v>
      </c>
      <c r="P12" s="220">
        <v>591.14800000000002</v>
      </c>
      <c r="Q12" s="220">
        <v>554.32600000000002</v>
      </c>
      <c r="R12" s="220">
        <v>456.83200000000005</v>
      </c>
      <c r="S12" s="220">
        <v>350.17499999999995</v>
      </c>
      <c r="T12" s="220">
        <v>257.33699999999999</v>
      </c>
      <c r="U12" s="220">
        <v>171.65899999999999</v>
      </c>
      <c r="V12" s="220">
        <v>100.05099999999999</v>
      </c>
      <c r="W12" s="83"/>
      <c r="X12" s="108"/>
      <c r="Y12" s="8"/>
      <c r="Z12" s="8"/>
      <c r="AA12" s="8"/>
      <c r="AB12" s="8"/>
    </row>
    <row r="13" spans="1:39" s="9" customFormat="1" ht="10.5" customHeight="1">
      <c r="A13" s="427" t="s">
        <v>35</v>
      </c>
      <c r="B13" s="427"/>
      <c r="C13" s="427"/>
      <c r="D13" s="427"/>
      <c r="E13" s="84"/>
      <c r="F13" s="152"/>
      <c r="G13" s="202" t="s">
        <v>18</v>
      </c>
      <c r="H13" s="210" t="s">
        <v>4</v>
      </c>
      <c r="I13" s="210" t="s">
        <v>4</v>
      </c>
      <c r="J13" s="210" t="s">
        <v>4</v>
      </c>
      <c r="K13" s="210" t="s">
        <v>4</v>
      </c>
      <c r="L13" s="220">
        <v>0</v>
      </c>
      <c r="M13" s="220">
        <v>0</v>
      </c>
      <c r="N13" s="220">
        <v>104.8</v>
      </c>
      <c r="O13" s="220">
        <v>261.04199999999997</v>
      </c>
      <c r="P13" s="220">
        <v>361.74799999999999</v>
      </c>
      <c r="Q13" s="220">
        <v>398.18400000000003</v>
      </c>
      <c r="R13" s="220">
        <v>484.50799999999998</v>
      </c>
      <c r="S13" s="220">
        <v>554.17999999999995</v>
      </c>
      <c r="T13" s="220">
        <v>618.55799999999999</v>
      </c>
      <c r="U13" s="220">
        <v>716.56100000000004</v>
      </c>
      <c r="V13" s="220">
        <v>818.37400000000002</v>
      </c>
      <c r="W13" s="83"/>
      <c r="Y13" s="8"/>
      <c r="Z13" s="8"/>
      <c r="AA13" s="8"/>
      <c r="AB13" s="8"/>
    </row>
    <row r="14" spans="1:39" s="9" customFormat="1" ht="10.5" customHeight="1">
      <c r="A14" s="57"/>
      <c r="B14" s="240"/>
      <c r="C14" s="240"/>
      <c r="D14" s="240"/>
      <c r="E14" s="84"/>
      <c r="F14" s="152"/>
      <c r="G14" s="189" t="s">
        <v>22</v>
      </c>
      <c r="H14" s="217">
        <v>146.29915269584129</v>
      </c>
      <c r="I14" s="208">
        <v>229.78</v>
      </c>
      <c r="J14" s="208">
        <v>309</v>
      </c>
      <c r="K14" s="208">
        <v>382.512</v>
      </c>
      <c r="L14" s="219">
        <v>441.7</v>
      </c>
      <c r="M14" s="219">
        <v>480.35199999999998</v>
      </c>
      <c r="N14" s="219">
        <v>515.98800000000006</v>
      </c>
      <c r="O14" s="219">
        <v>516.12800000000004</v>
      </c>
      <c r="P14" s="219">
        <v>517.75900000000001</v>
      </c>
      <c r="Q14" s="219">
        <v>527.05899999999997</v>
      </c>
      <c r="R14" s="219">
        <v>541.37400000000002</v>
      </c>
      <c r="S14" s="219">
        <v>563.274</v>
      </c>
      <c r="T14" s="219">
        <v>589.24</v>
      </c>
      <c r="U14" s="219">
        <v>596.70999999999992</v>
      </c>
      <c r="V14" s="219">
        <v>605.51</v>
      </c>
      <c r="W14" s="83"/>
      <c r="X14" s="108"/>
      <c r="Y14" s="8"/>
      <c r="Z14" s="8"/>
      <c r="AA14" s="8"/>
      <c r="AB14" s="8"/>
    </row>
    <row r="15" spans="1:39" s="9" customFormat="1" ht="9" customHeight="1">
      <c r="A15" s="201"/>
      <c r="B15" s="230"/>
      <c r="C15" s="230"/>
      <c r="D15" s="230"/>
      <c r="E15" s="84"/>
      <c r="F15" s="152"/>
      <c r="G15" s="189" t="s">
        <v>21</v>
      </c>
      <c r="H15" s="217">
        <v>22.691299201663398</v>
      </c>
      <c r="I15" s="208">
        <v>35.495182069307575</v>
      </c>
      <c r="J15" s="208">
        <v>55</v>
      </c>
      <c r="K15" s="208">
        <v>70</v>
      </c>
      <c r="L15" s="219">
        <v>135</v>
      </c>
      <c r="M15" s="219">
        <v>195.375</v>
      </c>
      <c r="N15" s="219">
        <v>235.89099999999999</v>
      </c>
      <c r="O15" s="219">
        <v>271.80399999999997</v>
      </c>
      <c r="P15" s="219">
        <v>349.75299999999999</v>
      </c>
      <c r="Q15" s="219">
        <v>403.964</v>
      </c>
      <c r="R15" s="219">
        <v>472.65100000000001</v>
      </c>
      <c r="S15" s="219">
        <v>522.55200000000002</v>
      </c>
      <c r="T15" s="219">
        <v>569.65099999999995</v>
      </c>
      <c r="U15" s="219">
        <v>622.346</v>
      </c>
      <c r="V15" s="219">
        <v>664.30899999999997</v>
      </c>
      <c r="W15" s="83"/>
      <c r="X15" s="108"/>
      <c r="Y15" s="8"/>
      <c r="Z15" s="8"/>
      <c r="AA15" s="8"/>
      <c r="AB15" s="8"/>
    </row>
    <row r="16" spans="1:39" s="8" customFormat="1" ht="11.25" customHeight="1">
      <c r="E16" s="13"/>
      <c r="F16" s="150"/>
      <c r="G16" s="197" t="s">
        <v>24</v>
      </c>
      <c r="H16" s="208">
        <v>208.875</v>
      </c>
      <c r="I16" s="208">
        <v>350</v>
      </c>
      <c r="J16" s="208">
        <v>520</v>
      </c>
      <c r="K16" s="208">
        <v>609.9</v>
      </c>
      <c r="L16" s="115">
        <v>670</v>
      </c>
      <c r="M16" s="115">
        <v>729.89800000000002</v>
      </c>
      <c r="N16" s="115">
        <v>839.779</v>
      </c>
      <c r="O16" s="115">
        <v>941.17</v>
      </c>
      <c r="P16" s="115">
        <v>990.36099999999999</v>
      </c>
      <c r="Q16" s="115">
        <v>1059.8889999999999</v>
      </c>
      <c r="R16" s="115">
        <v>988.20699999999999</v>
      </c>
      <c r="S16" s="115">
        <v>1216.809</v>
      </c>
      <c r="T16" s="115">
        <v>1326.0810000000001</v>
      </c>
      <c r="U16" s="115">
        <v>1462.883</v>
      </c>
      <c r="V16" s="115">
        <v>1537.7139999999999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43" s="8" customFormat="1" ht="11.25" customHeight="1">
      <c r="E17" s="13"/>
      <c r="F17" s="150"/>
      <c r="G17" s="189" t="s">
        <v>25</v>
      </c>
      <c r="H17" s="208">
        <v>208.875</v>
      </c>
      <c r="I17" s="208">
        <v>350</v>
      </c>
      <c r="J17" s="208">
        <v>520</v>
      </c>
      <c r="K17" s="208">
        <v>609.9</v>
      </c>
      <c r="L17" s="220">
        <v>670</v>
      </c>
      <c r="M17" s="220">
        <v>729.89800000000002</v>
      </c>
      <c r="N17" s="220">
        <v>839.779</v>
      </c>
      <c r="O17" s="220">
        <v>941.17</v>
      </c>
      <c r="P17" s="220">
        <v>990.36099999999999</v>
      </c>
      <c r="Q17" s="220">
        <v>1059.8889999999999</v>
      </c>
      <c r="R17" s="220">
        <v>988.20699999999999</v>
      </c>
      <c r="S17" s="220">
        <v>1067.6030000000001</v>
      </c>
      <c r="T17" s="220">
        <v>1098.95</v>
      </c>
      <c r="U17" s="220">
        <v>1104.674</v>
      </c>
      <c r="V17" s="220">
        <v>1115.0629999999999</v>
      </c>
      <c r="Y17" s="13"/>
      <c r="Z17" s="13"/>
      <c r="AA17" s="13"/>
      <c r="AB17" s="13"/>
      <c r="AC17" s="13"/>
      <c r="AD17" s="13"/>
      <c r="AE17" s="13"/>
      <c r="AF17" s="13"/>
      <c r="AG17" s="13"/>
    </row>
    <row r="18" spans="1:43" s="8" customFormat="1" ht="11.25" customHeight="1">
      <c r="E18" s="13"/>
      <c r="F18" s="150"/>
      <c r="G18" s="189" t="s">
        <v>26</v>
      </c>
      <c r="H18" s="249" t="s">
        <v>4</v>
      </c>
      <c r="I18" s="249" t="s">
        <v>4</v>
      </c>
      <c r="J18" s="249" t="s">
        <v>4</v>
      </c>
      <c r="K18" s="249" t="s">
        <v>4</v>
      </c>
      <c r="L18" s="220" t="s">
        <v>4</v>
      </c>
      <c r="M18" s="220" t="s">
        <v>4</v>
      </c>
      <c r="N18" s="220" t="s">
        <v>4</v>
      </c>
      <c r="O18" s="220" t="s">
        <v>4</v>
      </c>
      <c r="P18" s="220" t="s">
        <v>4</v>
      </c>
      <c r="Q18" s="220" t="s">
        <v>4</v>
      </c>
      <c r="R18" s="220" t="s">
        <v>4</v>
      </c>
      <c r="S18" s="220">
        <v>149.20599999999999</v>
      </c>
      <c r="T18" s="220">
        <v>227.131</v>
      </c>
      <c r="U18" s="220">
        <v>358.209</v>
      </c>
      <c r="V18" s="220">
        <v>422.65100000000001</v>
      </c>
      <c r="X18" s="121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43" s="8" customFormat="1" ht="11.25" customHeight="1">
      <c r="E19" s="13"/>
      <c r="F19" s="150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43" s="8" customFormat="1" ht="11.25" customHeight="1">
      <c r="B20" s="17"/>
      <c r="C20" s="17"/>
      <c r="D20" s="17"/>
      <c r="E20" s="13"/>
      <c r="F20" s="150"/>
      <c r="G20" s="47" t="s">
        <v>9</v>
      </c>
      <c r="H20" s="105">
        <v>2005</v>
      </c>
      <c r="I20" s="105">
        <v>2006</v>
      </c>
      <c r="J20" s="105">
        <v>2007</v>
      </c>
      <c r="K20" s="105">
        <v>2008</v>
      </c>
      <c r="L20" s="105">
        <v>2009</v>
      </c>
      <c r="M20" s="105">
        <v>2010</v>
      </c>
      <c r="N20" s="105">
        <v>2011</v>
      </c>
      <c r="O20" s="105">
        <v>2012</v>
      </c>
      <c r="P20" s="105">
        <v>2013</v>
      </c>
      <c r="Q20" s="105">
        <v>2014</v>
      </c>
      <c r="R20" s="105">
        <v>2015</v>
      </c>
      <c r="S20" s="105">
        <v>2016</v>
      </c>
      <c r="T20" s="105">
        <v>2017</v>
      </c>
      <c r="U20" s="105">
        <v>2018</v>
      </c>
      <c r="V20" s="105">
        <v>2019</v>
      </c>
      <c r="W20" s="13"/>
      <c r="X20" s="212"/>
    </row>
    <row r="21" spans="1:43" s="8" customFormat="1" ht="11.25" customHeight="1">
      <c r="B21" s="17"/>
      <c r="C21" s="17"/>
      <c r="D21" s="17"/>
      <c r="E21" s="13"/>
      <c r="F21" s="150"/>
      <c r="G21" s="7" t="s">
        <v>27</v>
      </c>
      <c r="H21" s="221">
        <v>0.20887500000000001</v>
      </c>
      <c r="I21" s="221">
        <v>0.35</v>
      </c>
      <c r="J21" s="221">
        <v>0.52</v>
      </c>
      <c r="K21" s="236">
        <v>0.6099</v>
      </c>
      <c r="L21" s="236">
        <v>0.67</v>
      </c>
      <c r="M21" s="236">
        <v>0.72989800000000005</v>
      </c>
      <c r="N21" s="236">
        <v>0.83977899999999994</v>
      </c>
      <c r="O21" s="236">
        <v>0.94116999999999995</v>
      </c>
      <c r="P21" s="236">
        <v>0.99036099999999994</v>
      </c>
      <c r="Q21" s="236">
        <v>1.0598889999999999</v>
      </c>
      <c r="R21" s="236">
        <v>0.98820699999999995</v>
      </c>
      <c r="S21" s="236">
        <v>1.216809</v>
      </c>
      <c r="T21" s="236">
        <v>1.3260810000000001</v>
      </c>
      <c r="U21" s="236">
        <v>1.4628829999999999</v>
      </c>
      <c r="V21" s="236">
        <v>1.537714</v>
      </c>
      <c r="W21" s="13"/>
      <c r="X21" s="13"/>
    </row>
    <row r="22" spans="1:43" s="8" customFormat="1" ht="11.25" customHeight="1">
      <c r="B22" s="17"/>
      <c r="C22" s="17"/>
      <c r="D22" s="17"/>
      <c r="E22" s="13"/>
      <c r="F22" s="150"/>
      <c r="G22" s="64" t="s">
        <v>0</v>
      </c>
      <c r="H22" s="218">
        <v>2.0375903843878289</v>
      </c>
      <c r="I22" s="218">
        <v>3.4022899744526907</v>
      </c>
      <c r="J22" s="218">
        <v>5.0090886059610078</v>
      </c>
      <c r="K22" s="81">
        <v>5.8265827832360264</v>
      </c>
      <c r="L22" s="81">
        <v>6.376814739160201</v>
      </c>
      <c r="M22" s="81">
        <v>6.9297820041641476</v>
      </c>
      <c r="N22" s="81">
        <v>7.9937499077859142</v>
      </c>
      <c r="O22" s="81">
        <v>8.9497795052835514</v>
      </c>
      <c r="P22" s="81">
        <v>9.4208668813524277</v>
      </c>
      <c r="Q22" s="81">
        <v>10.057518901338215</v>
      </c>
      <c r="R22" s="81">
        <v>9.3634802033723616</v>
      </c>
      <c r="S22" s="81">
        <v>11.502313112426528</v>
      </c>
      <c r="T22" s="81">
        <v>12.498342374285526</v>
      </c>
      <c r="U22" s="81">
        <v>13.736248568048225</v>
      </c>
      <c r="V22" s="81">
        <v>14.379304015106126</v>
      </c>
      <c r="W22" s="13"/>
      <c r="X22" s="13"/>
    </row>
    <row r="23" spans="1:43" s="8" customFormat="1" ht="11.25" customHeight="1">
      <c r="E23" s="225"/>
      <c r="F23" s="150"/>
      <c r="G23" s="6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V23" s="13"/>
      <c r="W23" s="28"/>
      <c r="X23" s="28"/>
    </row>
    <row r="24" spans="1:43" s="8" customFormat="1" ht="11.25" customHeight="1">
      <c r="E24" s="13"/>
      <c r="F24" s="150"/>
      <c r="G24" s="193" t="s">
        <v>51</v>
      </c>
      <c r="H24" s="129">
        <v>2005</v>
      </c>
      <c r="I24" s="129">
        <v>2006</v>
      </c>
      <c r="J24" s="129">
        <v>2007</v>
      </c>
      <c r="K24" s="129">
        <v>2008</v>
      </c>
      <c r="L24" s="129">
        <v>2009</v>
      </c>
      <c r="M24" s="129">
        <v>2010</v>
      </c>
      <c r="N24" s="129">
        <v>2011</v>
      </c>
      <c r="O24" s="129">
        <v>2012</v>
      </c>
      <c r="P24" s="129">
        <v>2013</v>
      </c>
      <c r="Q24" s="130">
        <v>2014</v>
      </c>
      <c r="R24" s="130">
        <v>2015</v>
      </c>
      <c r="S24" s="129">
        <v>2016</v>
      </c>
      <c r="T24" s="129">
        <v>2017</v>
      </c>
      <c r="U24" s="129">
        <v>2018</v>
      </c>
      <c r="V24" s="129">
        <v>2019</v>
      </c>
      <c r="W24" s="28"/>
      <c r="X24" s="28"/>
    </row>
    <row r="25" spans="1:43" s="8" customFormat="1" ht="11.25" customHeight="1">
      <c r="E25" s="13"/>
      <c r="F25" s="150"/>
      <c r="G25" s="191" t="s">
        <v>39</v>
      </c>
      <c r="H25" s="221">
        <f>H16/1000</f>
        <v>0.20887500000000001</v>
      </c>
      <c r="I25" s="221">
        <f t="shared" ref="I25:V25" si="1">I16/1000</f>
        <v>0.35</v>
      </c>
      <c r="J25" s="221">
        <f t="shared" si="1"/>
        <v>0.52</v>
      </c>
      <c r="K25" s="221">
        <f t="shared" si="1"/>
        <v>0.6099</v>
      </c>
      <c r="L25" s="213">
        <f t="shared" si="1"/>
        <v>0.67</v>
      </c>
      <c r="M25" s="213">
        <f t="shared" si="1"/>
        <v>0.72989800000000005</v>
      </c>
      <c r="N25" s="213">
        <f t="shared" si="1"/>
        <v>0.83977899999999994</v>
      </c>
      <c r="O25" s="213">
        <f t="shared" si="1"/>
        <v>0.94116999999999995</v>
      </c>
      <c r="P25" s="213">
        <f t="shared" si="1"/>
        <v>0.99036099999999994</v>
      </c>
      <c r="Q25" s="213">
        <f t="shared" si="1"/>
        <v>1.0598889999999999</v>
      </c>
      <c r="R25" s="213">
        <f t="shared" si="1"/>
        <v>0.98820699999999995</v>
      </c>
      <c r="S25" s="213">
        <f t="shared" si="1"/>
        <v>1.216809</v>
      </c>
      <c r="T25" s="213">
        <f t="shared" si="1"/>
        <v>1.3260810000000001</v>
      </c>
      <c r="U25" s="213">
        <f t="shared" si="1"/>
        <v>1.4628829999999999</v>
      </c>
      <c r="V25" s="213">
        <f t="shared" si="1"/>
        <v>1.537714</v>
      </c>
      <c r="W25" s="28"/>
      <c r="X25" s="28"/>
    </row>
    <row r="26" spans="1:43" s="8" customFormat="1" ht="20.25" customHeight="1">
      <c r="A26" s="428" t="s">
        <v>40</v>
      </c>
      <c r="B26" s="428"/>
      <c r="C26" s="428"/>
      <c r="D26" s="428"/>
      <c r="E26" s="13"/>
      <c r="F26" s="150"/>
      <c r="G26" s="192" t="s">
        <v>0</v>
      </c>
      <c r="H26" s="218">
        <f>H25/H27*100</f>
        <v>2.0375903843878289</v>
      </c>
      <c r="I26" s="218">
        <f t="shared" ref="I26:V26" si="2">I25/I27*100</f>
        <v>3.4022899744526907</v>
      </c>
      <c r="J26" s="218">
        <f t="shared" si="2"/>
        <v>5.0090886059610078</v>
      </c>
      <c r="K26" s="218">
        <f t="shared" si="2"/>
        <v>5.8265827832360264</v>
      </c>
      <c r="L26" s="214">
        <f t="shared" si="2"/>
        <v>6.376814739160201</v>
      </c>
      <c r="M26" s="214">
        <f t="shared" si="2"/>
        <v>6.9297820041641476</v>
      </c>
      <c r="N26" s="214">
        <f t="shared" si="2"/>
        <v>7.9937499077859142</v>
      </c>
      <c r="O26" s="214">
        <f t="shared" si="2"/>
        <v>8.9497795052835514</v>
      </c>
      <c r="P26" s="214">
        <f t="shared" si="2"/>
        <v>9.4208668813524277</v>
      </c>
      <c r="Q26" s="214">
        <f t="shared" si="2"/>
        <v>10.057518901338215</v>
      </c>
      <c r="R26" s="214">
        <f t="shared" si="2"/>
        <v>9.3634802033723616</v>
      </c>
      <c r="S26" s="214">
        <f t="shared" si="2"/>
        <v>11.502313112426528</v>
      </c>
      <c r="T26" s="214">
        <f t="shared" si="2"/>
        <v>12.498342374285526</v>
      </c>
      <c r="U26" s="214">
        <f t="shared" si="2"/>
        <v>13.736248568048225</v>
      </c>
      <c r="V26" s="214">
        <f t="shared" si="2"/>
        <v>14.379304015106126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43" s="8" customFormat="1" ht="11.25" customHeight="1">
      <c r="E27" s="13"/>
      <c r="F27" s="150"/>
      <c r="G27" s="134" t="s">
        <v>12</v>
      </c>
      <c r="H27" s="242">
        <v>10.251079000000001</v>
      </c>
      <c r="I27" s="242">
        <v>10.287189</v>
      </c>
      <c r="J27" s="242">
        <v>10.381130000000001</v>
      </c>
      <c r="K27" s="242">
        <v>10.467542</v>
      </c>
      <c r="L27" s="215">
        <v>10.506812999999999</v>
      </c>
      <c r="M27" s="215">
        <v>10.532769999999999</v>
      </c>
      <c r="N27" s="215">
        <v>10.505445</v>
      </c>
      <c r="O27" s="215">
        <v>10.516125000000001</v>
      </c>
      <c r="P27" s="215">
        <v>10.512419</v>
      </c>
      <c r="Q27" s="215">
        <v>10.538275000000001</v>
      </c>
      <c r="R27" s="216">
        <v>10.553843000000001</v>
      </c>
      <c r="S27" s="216">
        <v>10.57882</v>
      </c>
      <c r="T27" s="216">
        <v>10.610054999999999</v>
      </c>
      <c r="U27" s="216">
        <v>10.649799999999999</v>
      </c>
      <c r="V27" s="216">
        <v>10.693939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43" s="8" customFormat="1" ht="20.25" customHeight="1">
      <c r="E28" s="13"/>
      <c r="F28" s="150"/>
    </row>
    <row r="29" spans="1:43" s="8" customFormat="1" ht="13.5" customHeight="1">
      <c r="E29" s="13"/>
      <c r="F29" s="150"/>
    </row>
    <row r="30" spans="1:43" s="8" customFormat="1" ht="13.5" customHeight="1">
      <c r="E30" s="13"/>
      <c r="F30" s="150"/>
      <c r="G30" s="47" t="s">
        <v>10</v>
      </c>
      <c r="Z30" s="193" t="s">
        <v>36</v>
      </c>
      <c r="AK30" s="13"/>
      <c r="AL30" s="13"/>
      <c r="AM30" s="13"/>
      <c r="AN30" s="13"/>
      <c r="AQ30" s="160"/>
    </row>
    <row r="31" spans="1:43" s="8" customFormat="1" ht="12" customHeight="1">
      <c r="E31" s="13"/>
      <c r="F31" s="150"/>
      <c r="G31" s="13"/>
      <c r="H31" s="243">
        <v>2005</v>
      </c>
      <c r="I31" s="243">
        <v>2006</v>
      </c>
      <c r="J31" s="243">
        <v>2007</v>
      </c>
      <c r="K31" s="243">
        <v>2008</v>
      </c>
      <c r="L31" s="243">
        <v>2009</v>
      </c>
      <c r="M31" s="243">
        <v>2010</v>
      </c>
      <c r="N31" s="243">
        <v>2011</v>
      </c>
      <c r="O31" s="244">
        <v>2012</v>
      </c>
      <c r="P31" s="244">
        <v>2013</v>
      </c>
      <c r="Q31" s="244">
        <v>2014</v>
      </c>
      <c r="R31" s="244">
        <v>2015</v>
      </c>
      <c r="S31" s="244">
        <v>2016</v>
      </c>
      <c r="T31" s="244">
        <v>2017</v>
      </c>
      <c r="U31" s="244">
        <v>2018</v>
      </c>
      <c r="V31" s="244">
        <v>2019</v>
      </c>
      <c r="Z31" s="435" t="s">
        <v>28</v>
      </c>
      <c r="AA31" s="435"/>
      <c r="AB31" s="106">
        <v>2005</v>
      </c>
      <c r="AC31" s="79">
        <v>2006</v>
      </c>
      <c r="AD31" s="106">
        <v>2007</v>
      </c>
      <c r="AE31" s="79">
        <v>2008</v>
      </c>
      <c r="AF31" s="79">
        <v>2009</v>
      </c>
      <c r="AG31" s="79">
        <v>2010</v>
      </c>
      <c r="AH31" s="79">
        <v>2011</v>
      </c>
      <c r="AI31" s="79">
        <v>2012</v>
      </c>
      <c r="AJ31" s="79">
        <v>2013</v>
      </c>
      <c r="AK31" s="79">
        <v>2014</v>
      </c>
      <c r="AL31" s="79">
        <v>2015</v>
      </c>
      <c r="AM31" s="79">
        <v>2016</v>
      </c>
      <c r="AN31" s="79">
        <v>2017</v>
      </c>
      <c r="AO31" s="79">
        <v>2018</v>
      </c>
      <c r="AP31" s="79">
        <v>2019</v>
      </c>
      <c r="AQ31" s="160"/>
    </row>
    <row r="32" spans="1:43" s="8" customFormat="1" ht="11.25" customHeight="1">
      <c r="E32" s="13"/>
      <c r="F32" s="150"/>
      <c r="G32" s="8" t="s">
        <v>37</v>
      </c>
      <c r="H32" s="34">
        <f>H17</f>
        <v>208.875</v>
      </c>
      <c r="I32" s="34">
        <f t="shared" ref="I32:Q32" si="3">I17</f>
        <v>350</v>
      </c>
      <c r="J32" s="34">
        <f t="shared" si="3"/>
        <v>520</v>
      </c>
      <c r="K32" s="34">
        <f t="shared" si="3"/>
        <v>609.9</v>
      </c>
      <c r="L32" s="34">
        <f t="shared" si="3"/>
        <v>670</v>
      </c>
      <c r="M32" s="34">
        <f t="shared" si="3"/>
        <v>729.89800000000002</v>
      </c>
      <c r="N32" s="34">
        <f t="shared" si="3"/>
        <v>839.779</v>
      </c>
      <c r="O32" s="34">
        <f t="shared" si="3"/>
        <v>941.17</v>
      </c>
      <c r="P32" s="34">
        <f t="shared" si="3"/>
        <v>990.36099999999999</v>
      </c>
      <c r="Q32" s="34">
        <f t="shared" si="3"/>
        <v>1059.8889999999999</v>
      </c>
      <c r="R32" s="34">
        <f>R17</f>
        <v>988.20699999999999</v>
      </c>
      <c r="S32" s="34">
        <f t="shared" ref="S32:V32" si="4">S17</f>
        <v>1067.6030000000001</v>
      </c>
      <c r="T32" s="34">
        <f t="shared" si="4"/>
        <v>1098.95</v>
      </c>
      <c r="U32" s="34">
        <f t="shared" si="4"/>
        <v>1104.674</v>
      </c>
      <c r="V32" s="34">
        <f t="shared" si="4"/>
        <v>1115.0629999999999</v>
      </c>
      <c r="Z32" s="433" t="s">
        <v>29</v>
      </c>
      <c r="AA32" s="433"/>
      <c r="AB32" s="160">
        <f t="shared" ref="AB32:AP33" si="5">H17</f>
        <v>208.875</v>
      </c>
      <c r="AC32" s="160">
        <f t="shared" si="5"/>
        <v>350</v>
      </c>
      <c r="AD32" s="160">
        <f t="shared" si="5"/>
        <v>520</v>
      </c>
      <c r="AE32" s="160">
        <f t="shared" si="5"/>
        <v>609.9</v>
      </c>
      <c r="AF32" s="160">
        <f t="shared" si="5"/>
        <v>670</v>
      </c>
      <c r="AG32" s="160">
        <f t="shared" si="5"/>
        <v>729.89800000000002</v>
      </c>
      <c r="AH32" s="160">
        <f t="shared" si="5"/>
        <v>839.779</v>
      </c>
      <c r="AI32" s="160">
        <f t="shared" si="5"/>
        <v>941.17</v>
      </c>
      <c r="AJ32" s="160">
        <f t="shared" si="5"/>
        <v>990.36099999999999</v>
      </c>
      <c r="AK32" s="160">
        <f t="shared" si="5"/>
        <v>1059.8889999999999</v>
      </c>
      <c r="AL32" s="160">
        <f t="shared" si="5"/>
        <v>988.20699999999999</v>
      </c>
      <c r="AM32" s="160">
        <f t="shared" si="5"/>
        <v>1067.6030000000001</v>
      </c>
      <c r="AN32" s="160">
        <f t="shared" si="5"/>
        <v>1098.95</v>
      </c>
      <c r="AO32" s="160">
        <f t="shared" si="5"/>
        <v>1104.674</v>
      </c>
      <c r="AP32" s="160">
        <f t="shared" si="5"/>
        <v>1115.0629999999999</v>
      </c>
      <c r="AQ32" s="160"/>
    </row>
    <row r="33" spans="1:43" s="8" customFormat="1" ht="12" customHeight="1">
      <c r="E33" s="13"/>
      <c r="F33" s="150"/>
      <c r="G33" s="194" t="s">
        <v>38</v>
      </c>
      <c r="H33" s="34" t="str">
        <f>H18</f>
        <v>.</v>
      </c>
      <c r="I33" s="34" t="str">
        <f t="shared" ref="I33:Q33" si="6">I18</f>
        <v>.</v>
      </c>
      <c r="J33" s="34" t="str">
        <f t="shared" si="6"/>
        <v>.</v>
      </c>
      <c r="K33" s="34" t="str">
        <f t="shared" si="6"/>
        <v>.</v>
      </c>
      <c r="L33" s="34" t="str">
        <f t="shared" si="6"/>
        <v>.</v>
      </c>
      <c r="M33" s="34" t="str">
        <f t="shared" si="6"/>
        <v>.</v>
      </c>
      <c r="N33" s="34" t="str">
        <f t="shared" si="6"/>
        <v>.</v>
      </c>
      <c r="O33" s="34" t="str">
        <f t="shared" si="6"/>
        <v>.</v>
      </c>
      <c r="P33" s="34" t="str">
        <f t="shared" si="6"/>
        <v>.</v>
      </c>
      <c r="Q33" s="34" t="str">
        <f t="shared" si="6"/>
        <v>.</v>
      </c>
      <c r="R33" s="34" t="str">
        <f>R18</f>
        <v>.</v>
      </c>
      <c r="S33" s="34">
        <f t="shared" ref="S33:V33" si="7">S18</f>
        <v>149.20599999999999</v>
      </c>
      <c r="T33" s="34">
        <f t="shared" si="7"/>
        <v>227.131</v>
      </c>
      <c r="U33" s="34">
        <f t="shared" si="7"/>
        <v>358.209</v>
      </c>
      <c r="V33" s="34">
        <f t="shared" si="7"/>
        <v>422.65100000000001</v>
      </c>
      <c r="Z33" s="433" t="s">
        <v>30</v>
      </c>
      <c r="AA33" s="433"/>
      <c r="AB33" s="224" t="str">
        <f t="shared" si="5"/>
        <v>.</v>
      </c>
      <c r="AC33" s="224" t="str">
        <f t="shared" si="5"/>
        <v>.</v>
      </c>
      <c r="AD33" s="224" t="str">
        <f t="shared" si="5"/>
        <v>.</v>
      </c>
      <c r="AE33" s="224" t="str">
        <f t="shared" si="5"/>
        <v>.</v>
      </c>
      <c r="AF33" s="224" t="str">
        <f t="shared" si="5"/>
        <v>.</v>
      </c>
      <c r="AG33" s="224" t="str">
        <f t="shared" si="5"/>
        <v>.</v>
      </c>
      <c r="AH33" s="224" t="str">
        <f t="shared" si="5"/>
        <v>.</v>
      </c>
      <c r="AI33" s="224" t="str">
        <f t="shared" si="5"/>
        <v>.</v>
      </c>
      <c r="AJ33" s="224" t="str">
        <f t="shared" si="5"/>
        <v>.</v>
      </c>
      <c r="AK33" s="224" t="str">
        <f t="shared" si="5"/>
        <v>.</v>
      </c>
      <c r="AL33" s="224" t="str">
        <f t="shared" si="5"/>
        <v>.</v>
      </c>
      <c r="AM33" s="224">
        <f t="shared" si="5"/>
        <v>149.20599999999999</v>
      </c>
      <c r="AN33" s="224">
        <f t="shared" si="5"/>
        <v>227.131</v>
      </c>
      <c r="AO33" s="224">
        <f t="shared" si="5"/>
        <v>358.209</v>
      </c>
      <c r="AP33" s="224">
        <f t="shared" si="5"/>
        <v>422.65100000000001</v>
      </c>
      <c r="AQ33" s="160"/>
    </row>
    <row r="34" spans="1:43" s="8" customFormat="1" ht="13.5" customHeight="1">
      <c r="E34" s="13"/>
      <c r="F34" s="150"/>
      <c r="H34" s="237"/>
      <c r="I34" s="237"/>
      <c r="J34" s="237"/>
      <c r="K34" s="237"/>
      <c r="L34" s="237"/>
      <c r="M34" s="237"/>
      <c r="N34" s="237"/>
      <c r="S34" s="433"/>
      <c r="T34" s="433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</row>
    <row r="35" spans="1:43" s="8" customFormat="1" ht="19.5" customHeight="1">
      <c r="A35" s="428" t="s">
        <v>41</v>
      </c>
      <c r="B35" s="428"/>
      <c r="C35" s="428"/>
      <c r="D35" s="428"/>
      <c r="E35" s="13"/>
      <c r="F35" s="150"/>
      <c r="G35" s="194"/>
      <c r="H35" s="238"/>
      <c r="I35" s="237"/>
      <c r="J35" s="237"/>
      <c r="K35" s="237"/>
      <c r="L35" s="237"/>
      <c r="M35" s="237"/>
      <c r="N35" s="237"/>
      <c r="S35" s="433"/>
      <c r="T35" s="433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77"/>
    </row>
    <row r="36" spans="1:43" s="8" customFormat="1" ht="7.5" customHeight="1">
      <c r="E36" s="13"/>
      <c r="F36" s="150"/>
      <c r="H36" s="237"/>
      <c r="I36" s="237"/>
      <c r="J36" s="237"/>
      <c r="K36" s="237"/>
      <c r="L36" s="237"/>
      <c r="M36" s="237"/>
      <c r="N36" s="237"/>
      <c r="S36" s="433"/>
      <c r="T36" s="433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</row>
    <row r="37" spans="1:43" s="8" customFormat="1" ht="4.5" customHeight="1">
      <c r="E37" s="13"/>
      <c r="F37" s="150"/>
      <c r="P37" s="80"/>
      <c r="Q37" s="80"/>
      <c r="R37" s="80"/>
      <c r="S37" s="8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43" s="8" customFormat="1" ht="7.5" customHeight="1">
      <c r="A38" s="226"/>
      <c r="B38" s="226"/>
      <c r="C38" s="226"/>
      <c r="D38" s="226"/>
      <c r="E38" s="13"/>
      <c r="F38" s="150"/>
      <c r="N38" s="13"/>
      <c r="O38" s="13"/>
      <c r="P38" s="13"/>
      <c r="Q38" s="79"/>
      <c r="R38" s="79"/>
      <c r="S38" s="79"/>
      <c r="T38" s="79"/>
      <c r="U38" s="79"/>
      <c r="V38" s="79"/>
      <c r="W38" s="79"/>
      <c r="X38" s="79"/>
      <c r="AF38" s="13"/>
      <c r="AG38" s="13"/>
    </row>
    <row r="39" spans="1:43" s="5" customFormat="1" ht="11.25" customHeight="1">
      <c r="A39" s="428"/>
      <c r="B39" s="428"/>
      <c r="C39" s="428"/>
      <c r="D39" s="428"/>
      <c r="E39" s="18"/>
      <c r="F39" s="153"/>
      <c r="N39" s="106"/>
      <c r="O39" s="79"/>
      <c r="P39" s="198"/>
      <c r="Q39" s="77"/>
      <c r="R39" s="83"/>
      <c r="S39" s="83"/>
      <c r="T39" s="83"/>
      <c r="U39" s="83"/>
      <c r="V39" s="83"/>
      <c r="W39" s="83"/>
      <c r="X39" s="77"/>
    </row>
    <row r="40" spans="1:43" s="9" customFormat="1" ht="11.25" customHeight="1">
      <c r="A40" s="5"/>
      <c r="B40" s="5"/>
      <c r="C40" s="5"/>
      <c r="D40" s="5"/>
      <c r="E40" s="18"/>
      <c r="F40" s="154"/>
      <c r="G40" s="47" t="s">
        <v>11</v>
      </c>
      <c r="H40" s="80"/>
      <c r="I40" s="80"/>
      <c r="J40" s="80"/>
      <c r="K40" s="80"/>
      <c r="L40" s="80"/>
      <c r="M40" s="80"/>
      <c r="O40" s="181"/>
      <c r="P40" s="198"/>
      <c r="Q40" s="77"/>
      <c r="R40" s="83"/>
      <c r="S40" s="83"/>
      <c r="T40" s="83"/>
      <c r="U40" s="83"/>
      <c r="V40" s="83"/>
      <c r="W40" s="83"/>
      <c r="X40" s="77"/>
    </row>
    <row r="41" spans="1:43" s="9" customFormat="1" ht="11.25" customHeight="1">
      <c r="A41" s="5"/>
      <c r="B41" s="5"/>
      <c r="C41" s="5"/>
      <c r="D41" s="5"/>
      <c r="E41" s="18"/>
      <c r="F41" s="155"/>
      <c r="G41" s="8"/>
      <c r="H41" s="8"/>
      <c r="I41" s="8"/>
      <c r="J41" s="8"/>
      <c r="K41" s="8"/>
      <c r="L41" s="13"/>
      <c r="M41" s="13"/>
      <c r="O41" s="181"/>
      <c r="P41" s="198"/>
      <c r="Q41" s="77"/>
      <c r="R41" s="83"/>
      <c r="S41" s="83"/>
      <c r="T41" s="83"/>
      <c r="U41" s="83"/>
      <c r="V41" s="83"/>
      <c r="W41" s="83"/>
      <c r="X41" s="77"/>
    </row>
    <row r="42" spans="1:43" s="9" customFormat="1" ht="11.25" customHeight="1">
      <c r="A42" s="2"/>
      <c r="B42" s="2"/>
      <c r="C42" s="2"/>
      <c r="D42" s="2"/>
      <c r="E42" s="18"/>
      <c r="F42" s="155"/>
      <c r="G42" s="13"/>
      <c r="O42" s="82"/>
      <c r="P42" s="198"/>
      <c r="Q42" s="77"/>
      <c r="R42" s="83"/>
      <c r="S42" s="83"/>
      <c r="T42" s="83"/>
      <c r="U42" s="83"/>
      <c r="V42" s="83"/>
      <c r="W42" s="83"/>
      <c r="X42" s="77"/>
    </row>
    <row r="43" spans="1:43" ht="17.25" customHeight="1">
      <c r="F43" s="155"/>
      <c r="G43" s="194"/>
      <c r="O43" s="82"/>
      <c r="P43" s="198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1"/>
      <c r="AG43" s="1"/>
      <c r="AH43" s="1"/>
      <c r="AI43" s="1"/>
      <c r="AJ43" s="1"/>
      <c r="AK43" s="1"/>
      <c r="AL43" s="1"/>
      <c r="AM43" s="1"/>
    </row>
    <row r="44" spans="1:43" ht="11.25" customHeight="1">
      <c r="F44" s="155"/>
      <c r="G44" s="194"/>
      <c r="H44" s="199">
        <v>2014</v>
      </c>
      <c r="I44" s="199">
        <v>2015</v>
      </c>
      <c r="J44" s="199">
        <v>2016</v>
      </c>
      <c r="K44" s="199">
        <v>2017</v>
      </c>
      <c r="L44" s="199">
        <v>2018</v>
      </c>
      <c r="M44" s="199">
        <v>2019</v>
      </c>
      <c r="O44" s="82"/>
      <c r="P44" s="1"/>
      <c r="Q44" s="1"/>
      <c r="R44" s="199"/>
      <c r="S44" s="199"/>
      <c r="T44" s="199"/>
      <c r="U44" s="199"/>
      <c r="V44" s="199"/>
      <c r="W44" s="19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3" ht="11.25" customHeight="1">
      <c r="F45" s="156"/>
      <c r="G45" s="194" t="s">
        <v>37</v>
      </c>
      <c r="H45" s="239">
        <v>895.53499999999985</v>
      </c>
      <c r="I45" s="229">
        <v>838.697</v>
      </c>
      <c r="J45" s="104">
        <v>905.53499999999997</v>
      </c>
      <c r="K45" s="104">
        <v>933.09199999999998</v>
      </c>
      <c r="L45" s="104">
        <v>949.16100000000006</v>
      </c>
      <c r="M45" s="104">
        <v>939.31299999999999</v>
      </c>
      <c r="O45" s="144"/>
      <c r="P45" s="144"/>
      <c r="Q45" s="144"/>
      <c r="R45" s="62"/>
      <c r="S45" s="62"/>
      <c r="T45" s="62"/>
      <c r="U45" s="62"/>
      <c r="V45" s="62"/>
      <c r="W45" s="6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3" ht="11.25" customHeight="1">
      <c r="A46" s="436" t="s">
        <v>15</v>
      </c>
      <c r="B46" s="431"/>
      <c r="C46" s="431"/>
      <c r="D46" s="431"/>
      <c r="E46" s="163"/>
      <c r="F46" s="163"/>
      <c r="G46" s="194" t="s">
        <v>38</v>
      </c>
      <c r="H46" s="239"/>
      <c r="I46" s="229"/>
      <c r="J46" s="104"/>
      <c r="K46" s="104"/>
      <c r="L46" s="104">
        <v>0</v>
      </c>
      <c r="M46" s="104">
        <v>305.64699999999999</v>
      </c>
      <c r="O46" s="144"/>
      <c r="P46" s="144"/>
      <c r="Q46" s="144"/>
      <c r="R46" s="62"/>
      <c r="S46" s="62"/>
      <c r="T46" s="62"/>
      <c r="U46" s="62"/>
      <c r="V46" s="62"/>
      <c r="W46" s="6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3" ht="10.5" customHeight="1">
      <c r="A47" s="116"/>
      <c r="F47" s="156"/>
      <c r="G47" s="8"/>
      <c r="H47" s="239"/>
      <c r="I47" s="229"/>
      <c r="J47" s="104"/>
      <c r="K47" s="104"/>
      <c r="L47" s="104"/>
      <c r="M47" s="104"/>
      <c r="O47" s="144"/>
      <c r="P47" s="144"/>
      <c r="Q47" s="144"/>
      <c r="R47" s="62"/>
      <c r="S47" s="62"/>
      <c r="T47" s="62"/>
      <c r="U47" s="62"/>
      <c r="V47" s="62"/>
      <c r="W47" s="6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3" ht="10.5" customHeight="1">
      <c r="A48"/>
      <c r="N48" s="9"/>
      <c r="O48" s="9"/>
      <c r="P48" s="9"/>
      <c r="Q48" s="9"/>
      <c r="R48" s="62"/>
      <c r="S48" s="62"/>
      <c r="T48" s="62"/>
      <c r="U48" s="62"/>
      <c r="V48" s="62"/>
      <c r="W48" s="62"/>
    </row>
    <row r="49" spans="7:19" ht="10.5" customHeight="1">
      <c r="J49" s="9"/>
      <c r="K49" s="9"/>
      <c r="L49" s="9"/>
      <c r="M49" s="9"/>
      <c r="N49" s="9"/>
      <c r="O49" s="9"/>
      <c r="P49" s="9"/>
      <c r="Q49" s="9"/>
      <c r="R49" s="9"/>
      <c r="S49" s="1"/>
    </row>
    <row r="50" spans="7:19" ht="10.5" customHeight="1">
      <c r="J50" s="9"/>
      <c r="K50" s="9"/>
      <c r="L50" s="9"/>
      <c r="M50" s="9"/>
      <c r="N50" s="9"/>
      <c r="O50" s="9"/>
      <c r="P50" s="9"/>
      <c r="Q50" s="9"/>
      <c r="R50" s="9"/>
      <c r="S50" s="1"/>
    </row>
    <row r="51" spans="7:19" ht="10.5" customHeight="1">
      <c r="J51" s="9"/>
      <c r="K51" s="9"/>
      <c r="L51" s="9"/>
      <c r="M51" s="9"/>
      <c r="N51" s="9"/>
      <c r="O51" s="9"/>
      <c r="P51" s="9"/>
      <c r="Q51" s="9"/>
      <c r="R51" s="9"/>
      <c r="S51" s="1"/>
    </row>
    <row r="52" spans="7:19" ht="10.5" customHeight="1">
      <c r="J52" s="9"/>
      <c r="K52" s="9"/>
      <c r="L52" s="9"/>
      <c r="M52" s="9"/>
      <c r="N52" s="9"/>
      <c r="O52" s="9"/>
      <c r="P52" s="9"/>
      <c r="Q52" s="9"/>
      <c r="R52" s="9"/>
      <c r="S52" s="1"/>
    </row>
    <row r="53" spans="7:19">
      <c r="G53" s="194"/>
      <c r="H53" s="211"/>
      <c r="J53" s="9"/>
      <c r="K53" s="9"/>
      <c r="L53" s="9"/>
      <c r="M53" s="9"/>
      <c r="N53" s="9"/>
      <c r="O53" s="9"/>
      <c r="P53" s="9"/>
      <c r="Q53" s="9"/>
      <c r="R53" s="9"/>
      <c r="S53" s="1"/>
    </row>
    <row r="54" spans="7:19">
      <c r="G54" s="194"/>
      <c r="H54" s="222"/>
      <c r="J54" s="9"/>
      <c r="K54" s="9"/>
      <c r="L54" s="9"/>
      <c r="M54" s="9"/>
      <c r="N54" s="9"/>
      <c r="O54" s="9"/>
      <c r="P54" s="9"/>
      <c r="Q54" s="9"/>
      <c r="R54" s="9"/>
      <c r="S54" s="1"/>
    </row>
    <row r="55" spans="7:19">
      <c r="G55" s="194"/>
      <c r="H55" s="211"/>
      <c r="J55" s="9"/>
      <c r="K55" s="9"/>
      <c r="L55" s="9"/>
      <c r="M55" s="9"/>
      <c r="N55" s="9"/>
      <c r="O55" s="9"/>
      <c r="P55" s="9"/>
      <c r="Q55" s="9"/>
      <c r="R55" s="9"/>
      <c r="S55" s="1"/>
    </row>
    <row r="56" spans="7:19">
      <c r="G56" s="194"/>
      <c r="H56" s="211"/>
      <c r="J56" s="9"/>
      <c r="K56" s="9"/>
      <c r="L56" s="9"/>
      <c r="M56" s="9"/>
      <c r="N56" s="9"/>
      <c r="O56" s="9"/>
      <c r="P56" s="9"/>
      <c r="Q56" s="9"/>
      <c r="R56" s="9"/>
      <c r="S56" s="1"/>
    </row>
    <row r="57" spans="7:19">
      <c r="G57" s="194"/>
      <c r="H57" s="211"/>
    </row>
  </sheetData>
  <mergeCells count="13">
    <mergeCell ref="A46:D46"/>
    <mergeCell ref="Z33:AA33"/>
    <mergeCell ref="S34:T34"/>
    <mergeCell ref="S35:T35"/>
    <mergeCell ref="S36:T36"/>
    <mergeCell ref="A35:D35"/>
    <mergeCell ref="A39:D39"/>
    <mergeCell ref="Z32:AA32"/>
    <mergeCell ref="A1:D1"/>
    <mergeCell ref="A2:D2"/>
    <mergeCell ref="A13:D13"/>
    <mergeCell ref="A26:D26"/>
    <mergeCell ref="Z31:AA31"/>
  </mergeCells>
  <conditionalFormatting sqref="G45">
    <cfRule type="duplicateValues" dxfId="0" priority="1"/>
  </conditionalFormatting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R7:V7" formulaRange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C60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18" customWidth="1"/>
    <col min="3" max="3" width="27.28515625" style="18" customWidth="1"/>
    <col min="4" max="16384" width="9.140625" style="1"/>
  </cols>
  <sheetData>
    <row r="1" spans="1:3" s="3" customFormat="1" ht="24" customHeight="1">
      <c r="A1" s="203" t="s">
        <v>63</v>
      </c>
      <c r="B1" s="40"/>
      <c r="C1" s="386" t="s">
        <v>129</v>
      </c>
    </row>
    <row r="2" spans="1:3" s="2" customFormat="1" ht="33" customHeight="1">
      <c r="A2" s="74" t="s">
        <v>256</v>
      </c>
      <c r="B2" s="26"/>
      <c r="C2" s="386" t="s">
        <v>90</v>
      </c>
    </row>
    <row r="3" spans="1:3" s="8" customFormat="1" ht="11.25" customHeight="1">
      <c r="A3" s="7"/>
      <c r="C3" s="387"/>
    </row>
    <row r="4" spans="1:3" s="9" customFormat="1" ht="11.25" customHeight="1">
      <c r="A4" s="13"/>
      <c r="B4" s="8"/>
      <c r="C4" s="386" t="s">
        <v>130</v>
      </c>
    </row>
    <row r="5" spans="1:3" s="9" customFormat="1" ht="11.25" customHeight="1">
      <c r="A5" s="7"/>
      <c r="B5" s="8"/>
      <c r="C5" s="205"/>
    </row>
    <row r="6" spans="1:3" s="9" customFormat="1" ht="11.25" customHeight="1">
      <c r="A6" s="12"/>
      <c r="B6" s="8"/>
      <c r="C6" s="205"/>
    </row>
    <row r="7" spans="1:3" s="9" customFormat="1" ht="11.25" customHeight="1">
      <c r="A7" s="10"/>
      <c r="B7" s="8"/>
      <c r="C7" s="205"/>
    </row>
    <row r="8" spans="1:3" s="9" customFormat="1" ht="11.25" customHeight="1">
      <c r="A8" s="10"/>
      <c r="B8" s="8"/>
      <c r="C8" s="205"/>
    </row>
    <row r="9" spans="1:3" s="9" customFormat="1" ht="11.25" customHeight="1">
      <c r="A9" s="8"/>
      <c r="B9" s="8"/>
      <c r="C9" s="205"/>
    </row>
    <row r="10" spans="1:3" s="9" customFormat="1" ht="11.25" customHeight="1">
      <c r="A10" s="10"/>
      <c r="B10" s="8"/>
      <c r="C10" s="205"/>
    </row>
    <row r="11" spans="1:3" s="9" customFormat="1" ht="11.25" customHeight="1">
      <c r="A11" s="10"/>
      <c r="B11" s="8"/>
      <c r="C11" s="205"/>
    </row>
    <row r="12" spans="1:3" s="9" customFormat="1" ht="11.25" customHeight="1">
      <c r="A12" s="10"/>
      <c r="B12" s="8"/>
      <c r="C12" s="205"/>
    </row>
    <row r="13" spans="1:3" s="9" customFormat="1" ht="11.25" customHeight="1">
      <c r="A13" s="11"/>
      <c r="B13" s="8"/>
      <c r="C13" s="205"/>
    </row>
    <row r="14" spans="1:3" s="9" customFormat="1" ht="11.25" customHeight="1">
      <c r="A14" s="11"/>
      <c r="B14" s="8"/>
      <c r="C14" s="205"/>
    </row>
    <row r="15" spans="1:3" s="9" customFormat="1" ht="11.25" customHeight="1">
      <c r="A15" s="8"/>
      <c r="B15" s="8"/>
      <c r="C15" s="205"/>
    </row>
    <row r="16" spans="1:3" s="9" customFormat="1" ht="11.25" customHeight="1">
      <c r="A16" s="6"/>
      <c r="B16" s="8"/>
      <c r="C16" s="205"/>
    </row>
    <row r="17" spans="1:3" s="9" customFormat="1" ht="11.25" customHeight="1">
      <c r="A17" s="8"/>
      <c r="B17" s="8"/>
      <c r="C17" s="205"/>
    </row>
    <row r="18" spans="1:3" s="9" customFormat="1" ht="11.25" customHeight="1">
      <c r="A18" s="8"/>
      <c r="B18" s="8"/>
      <c r="C18" s="205"/>
    </row>
    <row r="19" spans="1:3" s="9" customFormat="1" ht="11.25" customHeight="1">
      <c r="A19" s="8"/>
      <c r="B19" s="8"/>
      <c r="C19" s="205"/>
    </row>
    <row r="20" spans="1:3" s="9" customFormat="1" ht="11.25" customHeight="1">
      <c r="A20" s="8"/>
      <c r="B20" s="8"/>
      <c r="C20" s="205"/>
    </row>
    <row r="21" spans="1:3" s="9" customFormat="1" ht="11.25" customHeight="1">
      <c r="B21" s="8"/>
      <c r="C21" s="205"/>
    </row>
    <row r="22" spans="1:3" s="9" customFormat="1" ht="11.25" customHeight="1">
      <c r="B22" s="8"/>
      <c r="C22" s="205"/>
    </row>
    <row r="23" spans="1:3" s="9" customFormat="1" ht="11.25" customHeight="1">
      <c r="B23" s="8"/>
      <c r="C23" s="205"/>
    </row>
    <row r="24" spans="1:3" s="9" customFormat="1" ht="11.25" customHeight="1">
      <c r="B24" s="8"/>
      <c r="C24" s="205"/>
    </row>
    <row r="25" spans="1:3" s="9" customFormat="1" ht="21.75" customHeight="1">
      <c r="A25" s="223"/>
      <c r="B25" s="8"/>
      <c r="C25" s="205"/>
    </row>
    <row r="26" spans="1:3" s="9" customFormat="1" ht="11.25" customHeight="1">
      <c r="B26" s="13"/>
      <c r="C26" s="205"/>
    </row>
    <row r="27" spans="1:3" s="9" customFormat="1" ht="11.25" customHeight="1">
      <c r="A27" s="8"/>
      <c r="B27" s="13"/>
      <c r="C27" s="205"/>
    </row>
    <row r="28" spans="1:3" s="9" customFormat="1" ht="11.25" customHeight="1">
      <c r="A28" s="194"/>
      <c r="B28" s="13"/>
      <c r="C28" s="205"/>
    </row>
    <row r="29" spans="1:3" s="9" customFormat="1" ht="11.25" customHeight="1">
      <c r="A29" s="8"/>
      <c r="B29" s="13"/>
      <c r="C29" s="205"/>
    </row>
    <row r="30" spans="1:3" s="9" customFormat="1" ht="11.25" customHeight="1">
      <c r="A30" s="8"/>
      <c r="B30" s="13"/>
      <c r="C30" s="205"/>
    </row>
    <row r="31" spans="1:3" s="9" customFormat="1" ht="11.25" customHeight="1">
      <c r="A31" s="8"/>
      <c r="B31" s="13"/>
      <c r="C31" s="13"/>
    </row>
    <row r="32" spans="1:3" s="9" customFormat="1" ht="11.25" customHeight="1">
      <c r="A32" s="8"/>
      <c r="B32" s="13"/>
      <c r="C32" s="186"/>
    </row>
    <row r="33" spans="1:3" s="9" customFormat="1" ht="11.25" customHeight="1">
      <c r="A33" s="8"/>
      <c r="B33" s="13"/>
      <c r="C33" s="206"/>
    </row>
    <row r="34" spans="1:3" s="9" customFormat="1" ht="11.25" customHeight="1">
      <c r="A34" s="8"/>
      <c r="B34" s="13"/>
      <c r="C34" s="205"/>
    </row>
    <row r="35" spans="1:3" s="9" customFormat="1" ht="11.25" customHeight="1">
      <c r="A35" s="8"/>
      <c r="B35" s="13"/>
      <c r="C35" s="205"/>
    </row>
    <row r="36" spans="1:3" s="9" customFormat="1" ht="11.25" customHeight="1">
      <c r="A36" s="8"/>
      <c r="B36" s="13"/>
      <c r="C36" s="205"/>
    </row>
    <row r="37" spans="1:3" s="9" customFormat="1" ht="11.25" customHeight="1">
      <c r="A37" s="8"/>
      <c r="B37" s="13"/>
      <c r="C37" s="205"/>
    </row>
    <row r="38" spans="1:3" s="9" customFormat="1" ht="11.25" customHeight="1">
      <c r="A38" s="8"/>
      <c r="B38" s="13"/>
      <c r="C38" s="205"/>
    </row>
    <row r="39" spans="1:3" s="9" customFormat="1" ht="11.25" customHeight="1">
      <c r="A39" s="8"/>
      <c r="B39" s="13"/>
      <c r="C39" s="205"/>
    </row>
    <row r="40" spans="1:3" s="9" customFormat="1" ht="11.25" customHeight="1">
      <c r="A40" s="8"/>
      <c r="B40" s="13"/>
      <c r="C40" s="205"/>
    </row>
    <row r="41" spans="1:3" s="9" customFormat="1" ht="11.25" customHeight="1">
      <c r="A41" s="8"/>
      <c r="B41" s="13"/>
      <c r="C41" s="205"/>
    </row>
    <row r="42" spans="1:3" s="9" customFormat="1" ht="11.25" customHeight="1">
      <c r="A42" s="8"/>
      <c r="B42" s="13"/>
      <c r="C42" s="205"/>
    </row>
    <row r="43" spans="1:3" s="9" customFormat="1" ht="11.25" customHeight="1">
      <c r="A43" s="8"/>
      <c r="B43" s="13"/>
      <c r="C43" s="205"/>
    </row>
    <row r="44" spans="1:3" s="9" customFormat="1" ht="11.25" customHeight="1">
      <c r="A44" s="8"/>
      <c r="B44" s="13"/>
      <c r="C44" s="205"/>
    </row>
    <row r="45" spans="1:3" s="9" customFormat="1" ht="15" customHeight="1">
      <c r="A45" s="388" t="s">
        <v>138</v>
      </c>
      <c r="B45" s="13"/>
      <c r="C45" s="205"/>
    </row>
    <row r="46" spans="1:3" s="9" customFormat="1" ht="13.5" customHeight="1">
      <c r="A46" s="8"/>
      <c r="B46" s="13"/>
      <c r="C46" s="205"/>
    </row>
    <row r="47" spans="1:3">
      <c r="C47" s="205"/>
    </row>
    <row r="48" spans="1:3">
      <c r="C48" s="205"/>
    </row>
    <row r="49" spans="3:3">
      <c r="C49" s="205"/>
    </row>
    <row r="50" spans="3:3">
      <c r="C50" s="205"/>
    </row>
    <row r="51" spans="3:3">
      <c r="C51" s="205"/>
    </row>
    <row r="52" spans="3:3">
      <c r="C52" s="205"/>
    </row>
    <row r="53" spans="3:3">
      <c r="C53" s="205"/>
    </row>
    <row r="54" spans="3:3">
      <c r="C54" s="205"/>
    </row>
    <row r="55" spans="3:3">
      <c r="C55" s="205"/>
    </row>
    <row r="56" spans="3:3">
      <c r="C56" s="205"/>
    </row>
    <row r="57" spans="3:3">
      <c r="C57" s="205"/>
    </row>
    <row r="58" spans="3:3">
      <c r="C58" s="205"/>
    </row>
    <row r="59" spans="3:3">
      <c r="C59" s="205"/>
    </row>
    <row r="60" spans="3:3">
      <c r="C60" s="205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BG62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1" style="2" customWidth="1"/>
    <col min="2" max="4" width="7.28515625" style="2" customWidth="1"/>
    <col min="5" max="5" width="2.85546875" style="68" customWidth="1"/>
    <col min="6" max="6" width="27.140625" style="49" customWidth="1"/>
    <col min="7" max="16384" width="9.140625" style="1"/>
  </cols>
  <sheetData>
    <row r="1" spans="1:54" s="3" customFormat="1" ht="24" customHeight="1">
      <c r="A1" s="421" t="s">
        <v>63</v>
      </c>
      <c r="B1" s="422"/>
      <c r="C1" s="422"/>
      <c r="D1" s="422"/>
      <c r="E1" s="66"/>
      <c r="F1" s="386" t="s">
        <v>129</v>
      </c>
    </row>
    <row r="2" spans="1:54" s="119" customFormat="1" ht="30" customHeight="1">
      <c r="A2" s="427" t="s">
        <v>287</v>
      </c>
      <c r="B2" s="430"/>
      <c r="C2" s="430"/>
      <c r="D2" s="430"/>
      <c r="E2" s="67"/>
      <c r="F2" s="386" t="s">
        <v>90</v>
      </c>
    </row>
    <row r="3" spans="1:54" s="8" customFormat="1" ht="10.5" customHeight="1">
      <c r="A3" s="64"/>
      <c r="B3" s="64"/>
      <c r="C3" s="13"/>
      <c r="D3" s="34" t="s">
        <v>196</v>
      </c>
      <c r="E3" s="66"/>
      <c r="F3" s="387"/>
    </row>
    <row r="4" spans="1:54" s="9" customFormat="1" ht="18" customHeight="1">
      <c r="A4" s="29"/>
      <c r="B4" s="383" t="s">
        <v>55</v>
      </c>
      <c r="C4" s="383" t="s">
        <v>59</v>
      </c>
      <c r="D4" s="383" t="s">
        <v>56</v>
      </c>
      <c r="E4" s="66"/>
      <c r="F4" s="386" t="s">
        <v>130</v>
      </c>
    </row>
    <row r="5" spans="1:54" s="9" customFormat="1" ht="9.75" customHeight="1">
      <c r="A5" s="362" t="s">
        <v>89</v>
      </c>
      <c r="B5" s="145">
        <v>1549.6759999999999</v>
      </c>
      <c r="C5" s="145">
        <v>1101.2429999999999</v>
      </c>
      <c r="D5" s="145">
        <v>1075.039</v>
      </c>
      <c r="E5" s="51"/>
      <c r="F5" s="131"/>
    </row>
    <row r="6" spans="1:54" s="9" customFormat="1" ht="9.75" customHeight="1">
      <c r="A6" s="254" t="s">
        <v>238</v>
      </c>
      <c r="B6" s="250">
        <v>661.62400000000002</v>
      </c>
      <c r="C6" s="250">
        <v>583.38400000000001</v>
      </c>
      <c r="D6" s="250">
        <v>943.23599999999999</v>
      </c>
      <c r="E6" s="51"/>
      <c r="F6" s="84"/>
    </row>
    <row r="7" spans="1:54" s="9" customFormat="1" ht="9.75" customHeight="1">
      <c r="A7" s="367" t="s">
        <v>257</v>
      </c>
      <c r="B7" s="399">
        <v>580.21800000000007</v>
      </c>
      <c r="C7" s="399">
        <v>282.27199999999999</v>
      </c>
      <c r="D7" s="399">
        <v>55.935000000000002</v>
      </c>
      <c r="E7" s="51"/>
      <c r="F7" s="84"/>
    </row>
    <row r="8" spans="1:54" s="9" customFormat="1" ht="9.75" customHeight="1">
      <c r="A8" s="367" t="s">
        <v>258</v>
      </c>
      <c r="B8" s="399">
        <v>17.193999999999999</v>
      </c>
      <c r="C8" s="399">
        <v>51.731000000000002</v>
      </c>
      <c r="D8" s="399">
        <v>536.58499999999992</v>
      </c>
      <c r="E8" s="51"/>
      <c r="F8" s="84"/>
    </row>
    <row r="9" spans="1:54" s="9" customFormat="1" ht="9.75" customHeight="1">
      <c r="A9" s="367" t="s">
        <v>259</v>
      </c>
      <c r="B9" s="399">
        <v>64.212000000000003</v>
      </c>
      <c r="C9" s="399">
        <v>249.381</v>
      </c>
      <c r="D9" s="399">
        <v>350.71600000000001</v>
      </c>
      <c r="E9" s="51"/>
      <c r="F9" s="84"/>
    </row>
    <row r="10" spans="1:54" s="9" customFormat="1" ht="9.75" customHeight="1">
      <c r="A10" s="254" t="s">
        <v>239</v>
      </c>
      <c r="B10" s="250">
        <v>888.05199999999991</v>
      </c>
      <c r="C10" s="250">
        <v>517.85900000000004</v>
      </c>
      <c r="D10" s="250">
        <v>131.803</v>
      </c>
      <c r="E10" s="51"/>
      <c r="F10" s="84"/>
    </row>
    <row r="11" spans="1:54" s="9" customFormat="1" ht="9.75" customHeight="1">
      <c r="A11" s="367" t="s">
        <v>179</v>
      </c>
      <c r="B11" s="245">
        <v>536.39599999999996</v>
      </c>
      <c r="C11" s="24">
        <v>452.14699999999999</v>
      </c>
      <c r="D11" s="24">
        <v>126.52000000000001</v>
      </c>
      <c r="E11" s="51"/>
      <c r="F11" s="84"/>
    </row>
    <row r="12" spans="1:54" s="9" customFormat="1" ht="9.75" customHeight="1">
      <c r="A12" s="369" t="s">
        <v>141</v>
      </c>
      <c r="B12" s="255">
        <v>351.65600000000001</v>
      </c>
      <c r="C12" s="256">
        <v>65.712000000000003</v>
      </c>
      <c r="D12" s="256">
        <v>5.2830000000000004</v>
      </c>
      <c r="E12" s="51"/>
      <c r="F12" s="84"/>
    </row>
    <row r="13" spans="1:54" s="9" customFormat="1" ht="3.75" customHeight="1">
      <c r="A13" s="143"/>
      <c r="B13" s="266"/>
      <c r="C13" s="267"/>
      <c r="D13" s="267"/>
      <c r="E13" s="50"/>
      <c r="F13" s="84"/>
    </row>
    <row r="14" spans="1:54" s="9" customFormat="1" ht="22.5" customHeight="1">
      <c r="A14" s="427" t="s">
        <v>289</v>
      </c>
      <c r="B14" s="427"/>
      <c r="C14" s="427"/>
      <c r="D14" s="427"/>
      <c r="E14" s="50"/>
      <c r="F14" s="18"/>
    </row>
    <row r="15" spans="1:54" s="9" customFormat="1" ht="9.75" customHeight="1">
      <c r="A15" s="47"/>
      <c r="B15" s="117"/>
      <c r="C15" s="117"/>
      <c r="D15" s="117"/>
      <c r="E15" s="50"/>
      <c r="F15" s="33"/>
    </row>
    <row r="16" spans="1:54" s="9" customFormat="1" ht="9.75" customHeight="1">
      <c r="A16" s="8"/>
      <c r="B16" s="8"/>
      <c r="C16" s="8"/>
      <c r="D16" s="8"/>
      <c r="E16" s="66"/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9" s="9" customFormat="1" ht="9.75" customHeight="1">
      <c r="A17" s="8"/>
      <c r="B17" s="8"/>
      <c r="C17" s="8"/>
      <c r="D17" s="8"/>
      <c r="E17" s="66"/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9" s="8" customFormat="1" ht="9.75" customHeight="1">
      <c r="E18" s="51"/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9" s="8" customFormat="1" ht="9.75" customHeight="1">
      <c r="E19" s="51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9" s="8" customFormat="1" ht="9.75" customHeight="1">
      <c r="E20" s="51"/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9" s="8" customFormat="1" ht="9.75" customHeight="1">
      <c r="E21" s="51"/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9" s="8" customFormat="1" ht="9.75" customHeight="1">
      <c r="E22" s="51"/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8" customFormat="1" ht="9.75" customHeight="1">
      <c r="E23" s="51"/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8" customFormat="1" ht="9.75" customHeight="1">
      <c r="A24" s="4"/>
      <c r="B24" s="4"/>
      <c r="C24" s="4"/>
      <c r="D24" s="4"/>
      <c r="E24" s="51"/>
      <c r="F24" s="3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8" customFormat="1" ht="9.75" customHeight="1">
      <c r="A25" s="4"/>
      <c r="B25" s="4"/>
      <c r="C25" s="4"/>
      <c r="D25" s="4"/>
      <c r="E25" s="51"/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59" s="8" customFormat="1" ht="3" customHeight="1">
      <c r="A26" s="122"/>
      <c r="B26" s="122"/>
      <c r="C26" s="122"/>
      <c r="D26" s="122"/>
      <c r="E26" s="56"/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59" s="8" customFormat="1" ht="18.75" customHeight="1">
      <c r="A27" s="428" t="s">
        <v>316</v>
      </c>
      <c r="B27" s="428"/>
      <c r="C27" s="428"/>
      <c r="D27" s="428"/>
      <c r="E27" s="56"/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59" s="8" customFormat="1" ht="9.75" customHeight="1">
      <c r="A28" s="122"/>
      <c r="B28" s="122"/>
      <c r="C28" s="122"/>
      <c r="D28" s="122"/>
      <c r="E28" s="56"/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59" s="8" customFormat="1" ht="9.75" customHeight="1">
      <c r="A29" s="122"/>
      <c r="B29" s="122"/>
      <c r="C29" s="122"/>
      <c r="D29" s="122"/>
      <c r="E29" s="56"/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59" s="8" customFormat="1" ht="9.75" customHeight="1">
      <c r="A30" s="122"/>
      <c r="B30" s="122"/>
      <c r="C30" s="122"/>
      <c r="D30" s="122"/>
      <c r="E30" s="56"/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59" s="8" customFormat="1" ht="9.75" customHeight="1">
      <c r="A31" s="122"/>
      <c r="B31" s="122"/>
      <c r="C31" s="122"/>
      <c r="D31" s="122"/>
      <c r="E31" s="56"/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59" s="8" customFormat="1" ht="9.75" customHeight="1">
      <c r="A32" s="122"/>
      <c r="B32" s="122"/>
      <c r="C32" s="122"/>
      <c r="D32" s="122"/>
      <c r="E32" s="56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8" customFormat="1" ht="9.75" customHeight="1">
      <c r="A33" s="122"/>
      <c r="B33" s="122"/>
      <c r="C33" s="122"/>
      <c r="D33" s="122"/>
      <c r="E33" s="56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8" customFormat="1" ht="9.75" customHeight="1">
      <c r="A34" s="122"/>
      <c r="B34" s="122"/>
      <c r="C34" s="122"/>
      <c r="D34" s="122"/>
      <c r="E34" s="56"/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8" customFormat="1" ht="9.75" customHeight="1">
      <c r="A35" s="122"/>
      <c r="B35" s="122"/>
      <c r="C35" s="122"/>
      <c r="D35" s="122"/>
      <c r="E35" s="56"/>
      <c r="F35" s="26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4" customFormat="1" ht="9.75" customHeight="1">
      <c r="A36" s="122"/>
      <c r="B36" s="122"/>
      <c r="C36" s="122"/>
      <c r="D36" s="122"/>
      <c r="E36" s="53"/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4" customFormat="1" ht="9.75" customHeight="1">
      <c r="A37" s="122"/>
      <c r="B37" s="122"/>
      <c r="C37" s="122"/>
      <c r="D37" s="122"/>
      <c r="E37" s="53"/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5" customFormat="1" ht="9.75" customHeight="1">
      <c r="A38" s="2"/>
      <c r="B38" s="2"/>
      <c r="C38" s="2"/>
      <c r="D38" s="2"/>
      <c r="E38" s="53"/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5" customFormat="1" ht="21" customHeight="1">
      <c r="A39" s="428" t="s">
        <v>288</v>
      </c>
      <c r="B39" s="428"/>
      <c r="C39" s="428"/>
      <c r="D39" s="428"/>
      <c r="E39" s="53"/>
      <c r="F39" s="18"/>
    </row>
    <row r="40" spans="1:47" ht="9.75" customHeight="1">
      <c r="F40" s="18"/>
    </row>
    <row r="41" spans="1:47" ht="9.75" customHeight="1">
      <c r="F41" s="18"/>
    </row>
    <row r="42" spans="1:47" ht="9.75" customHeight="1">
      <c r="A42" s="430"/>
      <c r="B42" s="430"/>
      <c r="C42" s="430"/>
      <c r="D42" s="430"/>
      <c r="F42" s="18"/>
    </row>
    <row r="43" spans="1:47" ht="9.75" customHeight="1">
      <c r="A43" s="400"/>
      <c r="B43" s="400"/>
      <c r="C43" s="400"/>
      <c r="D43" s="400"/>
      <c r="F43" s="18"/>
    </row>
    <row r="44" spans="1:47" ht="9.75" customHeight="1">
      <c r="A44" s="427"/>
      <c r="B44" s="427"/>
      <c r="C44" s="427"/>
      <c r="D44" s="427"/>
      <c r="F44" s="18"/>
    </row>
    <row r="45" spans="1:47" ht="9.75" customHeight="1">
      <c r="A45" s="427"/>
      <c r="B45" s="427"/>
      <c r="C45" s="427"/>
      <c r="D45" s="427"/>
      <c r="F45" s="18"/>
    </row>
    <row r="46" spans="1:47" ht="9.75" customHeight="1">
      <c r="A46" s="427"/>
      <c r="B46" s="427"/>
      <c r="C46" s="427"/>
      <c r="D46" s="427"/>
      <c r="F46" s="18"/>
    </row>
    <row r="47" spans="1:47" ht="9.75" customHeight="1">
      <c r="A47" s="200"/>
      <c r="B47" s="200"/>
      <c r="C47" s="200"/>
      <c r="D47" s="200"/>
      <c r="F47" s="18"/>
    </row>
    <row r="48" spans="1:47" ht="9.75" customHeight="1">
      <c r="A48" s="200"/>
      <c r="B48" s="200"/>
      <c r="C48" s="200"/>
      <c r="D48" s="200"/>
      <c r="F48" s="18"/>
    </row>
    <row r="49" spans="1:59" ht="9.75" customHeight="1">
      <c r="F49" s="18"/>
    </row>
    <row r="50" spans="1:59" ht="6" customHeight="1">
      <c r="F50" s="18"/>
    </row>
    <row r="51" spans="1:59" ht="15" customHeight="1">
      <c r="A51" s="431" t="s">
        <v>132</v>
      </c>
      <c r="B51" s="431"/>
      <c r="C51" s="431"/>
      <c r="D51" s="431"/>
      <c r="F51" s="18"/>
    </row>
    <row r="52" spans="1:59" s="49" customFormat="1">
      <c r="A52" s="2"/>
      <c r="B52" s="2"/>
      <c r="C52" s="2"/>
      <c r="D52" s="2"/>
      <c r="E52" s="68"/>
      <c r="F52" s="18"/>
    </row>
    <row r="53" spans="1:59" s="49" customFormat="1">
      <c r="E53" s="68"/>
      <c r="F53" s="18"/>
    </row>
    <row r="54" spans="1:59" s="49" customFormat="1">
      <c r="A54" s="2"/>
      <c r="B54" s="2"/>
      <c r="C54" s="2"/>
      <c r="D54" s="2"/>
      <c r="E54" s="68"/>
      <c r="F54" s="18"/>
    </row>
    <row r="55" spans="1:59" s="49" customFormat="1">
      <c r="A55" s="2"/>
      <c r="B55" s="2"/>
      <c r="C55" s="2"/>
      <c r="D55" s="2"/>
      <c r="E55" s="68"/>
      <c r="F55" s="18"/>
    </row>
    <row r="56" spans="1:59" s="49" customFormat="1">
      <c r="A56" s="2"/>
      <c r="B56" s="2"/>
      <c r="C56" s="2"/>
      <c r="D56" s="2"/>
      <c r="E56" s="68"/>
      <c r="F56" s="18"/>
    </row>
    <row r="57" spans="1:59" s="49" customFormat="1">
      <c r="A57" s="2"/>
      <c r="B57" s="2"/>
      <c r="C57" s="2"/>
      <c r="D57" s="2"/>
      <c r="E57" s="68"/>
      <c r="F57" s="18"/>
    </row>
    <row r="58" spans="1:59">
      <c r="F58" s="18"/>
    </row>
    <row r="59" spans="1:59" s="49" customFormat="1">
      <c r="A59" s="2"/>
      <c r="B59" s="2"/>
      <c r="C59" s="2"/>
      <c r="D59" s="2"/>
      <c r="E59" s="68"/>
    </row>
    <row r="60" spans="1:59" s="49" customFormat="1">
      <c r="A60" s="2"/>
      <c r="B60" s="2"/>
      <c r="C60" s="2"/>
      <c r="D60" s="2"/>
      <c r="E60" s="68"/>
    </row>
    <row r="61" spans="1:59" s="49" customFormat="1">
      <c r="A61" s="2"/>
      <c r="B61" s="2"/>
      <c r="C61" s="2"/>
      <c r="D61" s="2"/>
      <c r="E61" s="6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9" customFormat="1">
      <c r="A62" s="2"/>
      <c r="B62" s="2"/>
      <c r="C62" s="2"/>
      <c r="D62" s="2"/>
      <c r="E62" s="6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</sheetData>
  <sortState ref="F25:O28">
    <sortCondition ref="F25:F28"/>
  </sortState>
  <mergeCells count="8">
    <mergeCell ref="A51:D51"/>
    <mergeCell ref="A1:D1"/>
    <mergeCell ref="A42:D42"/>
    <mergeCell ref="A44:D46"/>
    <mergeCell ref="A2:D2"/>
    <mergeCell ref="A14:D14"/>
    <mergeCell ref="A39:D39"/>
    <mergeCell ref="A27:D27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C50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27.140625" style="159" customWidth="1"/>
    <col min="4" max="16384" width="9.140625" style="1"/>
  </cols>
  <sheetData>
    <row r="1" spans="1:3" s="3" customFormat="1" ht="24" customHeight="1">
      <c r="A1" s="169" t="s">
        <v>63</v>
      </c>
      <c r="B1" s="41"/>
      <c r="C1" s="386" t="s">
        <v>129</v>
      </c>
    </row>
    <row r="2" spans="1:3" s="2" customFormat="1" ht="37.5" customHeight="1">
      <c r="A2" s="74" t="s">
        <v>302</v>
      </c>
      <c r="B2" s="26"/>
      <c r="C2" s="386" t="s">
        <v>90</v>
      </c>
    </row>
    <row r="3" spans="1:3" s="8" customFormat="1" ht="11.25" customHeight="1">
      <c r="A3" s="118"/>
      <c r="B3" s="13"/>
      <c r="C3" s="387"/>
    </row>
    <row r="4" spans="1:3" s="9" customFormat="1" ht="11.25" customHeight="1">
      <c r="A4" s="13"/>
      <c r="B4" s="16"/>
      <c r="C4" s="386" t="s">
        <v>130</v>
      </c>
    </row>
    <row r="5" spans="1:3" s="9" customFormat="1" ht="11.25" customHeight="1">
      <c r="A5" s="12"/>
      <c r="B5" s="16"/>
      <c r="C5" s="157"/>
    </row>
    <row r="6" spans="1:3" s="9" customFormat="1" ht="11.25" customHeight="1">
      <c r="A6" s="10"/>
      <c r="B6" s="16"/>
      <c r="C6" s="157"/>
    </row>
    <row r="7" spans="1:3" s="9" customFormat="1" ht="11.25" customHeight="1">
      <c r="A7" s="10"/>
      <c r="B7" s="16"/>
      <c r="C7" s="157"/>
    </row>
    <row r="8" spans="1:3" s="9" customFormat="1" ht="11.25" customHeight="1">
      <c r="A8" s="8"/>
      <c r="B8" s="16"/>
      <c r="C8" s="157"/>
    </row>
    <row r="9" spans="1:3" s="9" customFormat="1" ht="11.25" customHeight="1">
      <c r="A9" s="10"/>
      <c r="B9" s="16"/>
      <c r="C9" s="157"/>
    </row>
    <row r="10" spans="1:3" s="9" customFormat="1" ht="11.25" customHeight="1">
      <c r="A10" s="10"/>
      <c r="B10" s="16"/>
      <c r="C10" s="157"/>
    </row>
    <row r="11" spans="1:3" s="9" customFormat="1" ht="11.25" customHeight="1">
      <c r="A11" s="10"/>
      <c r="B11" s="16"/>
      <c r="C11" s="157"/>
    </row>
    <row r="12" spans="1:3" s="9" customFormat="1" ht="11.25" customHeight="1">
      <c r="A12" s="11"/>
      <c r="B12" s="16"/>
      <c r="C12" s="157"/>
    </row>
    <row r="13" spans="1:3" s="9" customFormat="1" ht="11.25" customHeight="1">
      <c r="A13" s="11"/>
      <c r="B13" s="16"/>
      <c r="C13" s="157"/>
    </row>
    <row r="14" spans="1:3" s="9" customFormat="1" ht="11.25" customHeight="1">
      <c r="A14" s="8"/>
      <c r="B14" s="16"/>
      <c r="C14" s="157"/>
    </row>
    <row r="15" spans="1:3" s="9" customFormat="1" ht="11.25" customHeight="1">
      <c r="A15" s="6"/>
      <c r="B15" s="16"/>
      <c r="C15" s="157"/>
    </row>
    <row r="16" spans="1:3" s="9" customFormat="1" ht="11.25" customHeight="1">
      <c r="A16" s="8"/>
      <c r="B16" s="16"/>
      <c r="C16" s="157"/>
    </row>
    <row r="17" spans="1:3" s="9" customFormat="1" ht="11.25" customHeight="1">
      <c r="A17" s="8"/>
      <c r="B17" s="16"/>
      <c r="C17" s="157"/>
    </row>
    <row r="18" spans="1:3" s="9" customFormat="1" ht="11.25" customHeight="1">
      <c r="A18" s="8"/>
      <c r="B18" s="16"/>
      <c r="C18" s="157"/>
    </row>
    <row r="19" spans="1:3" s="9" customFormat="1" ht="11.25" customHeight="1">
      <c r="B19" s="16"/>
      <c r="C19" s="157"/>
    </row>
    <row r="20" spans="1:3" s="9" customFormat="1" ht="11.25" customHeight="1">
      <c r="A20" s="8"/>
      <c r="B20" s="16"/>
      <c r="C20" s="157"/>
    </row>
    <row r="21" spans="1:3" s="9" customFormat="1" ht="11.25" customHeight="1">
      <c r="A21" s="8"/>
      <c r="B21" s="16"/>
      <c r="C21" s="157"/>
    </row>
    <row r="22" spans="1:3" s="9" customFormat="1" ht="18" customHeight="1">
      <c r="A22" s="8"/>
      <c r="B22" s="16"/>
      <c r="C22" s="157"/>
    </row>
    <row r="23" spans="1:3" s="9" customFormat="1" ht="33.75" customHeight="1">
      <c r="A23" s="74" t="s">
        <v>303</v>
      </c>
      <c r="B23" s="16"/>
      <c r="C23" s="157"/>
    </row>
    <row r="24" spans="1:3" s="9" customFormat="1" ht="11.25" customHeight="1">
      <c r="A24" s="8"/>
      <c r="B24" s="16"/>
      <c r="C24" s="157"/>
    </row>
    <row r="25" spans="1:3" s="9" customFormat="1" ht="11.25" customHeight="1">
      <c r="B25" s="16"/>
      <c r="C25" s="157"/>
    </row>
    <row r="26" spans="1:3" s="9" customFormat="1" ht="11.25" customHeight="1">
      <c r="B26" s="16"/>
      <c r="C26" s="157"/>
    </row>
    <row r="27" spans="1:3" s="9" customFormat="1" ht="11.25" customHeight="1">
      <c r="A27" s="8"/>
      <c r="B27" s="16"/>
      <c r="C27" s="157"/>
    </row>
    <row r="28" spans="1:3" s="9" customFormat="1" ht="11.25" customHeight="1">
      <c r="A28" s="8"/>
      <c r="B28" s="75"/>
      <c r="C28" s="158"/>
    </row>
    <row r="29" spans="1:3" s="9" customFormat="1" ht="11.25" customHeight="1">
      <c r="A29" s="8"/>
      <c r="B29" s="16"/>
      <c r="C29" s="157"/>
    </row>
    <row r="30" spans="1:3" s="9" customFormat="1" ht="11.25" customHeight="1">
      <c r="A30" s="8"/>
      <c r="B30" s="16"/>
      <c r="C30" s="157"/>
    </row>
    <row r="31" spans="1:3" s="9" customFormat="1" ht="11.25" customHeight="1">
      <c r="A31" s="8"/>
      <c r="B31" s="16"/>
      <c r="C31" s="157"/>
    </row>
    <row r="32" spans="1:3" s="9" customFormat="1" ht="11.25" customHeight="1">
      <c r="A32" s="8"/>
      <c r="B32" s="16"/>
      <c r="C32" s="157"/>
    </row>
    <row r="33" spans="1:3" s="9" customFormat="1" ht="11.25" customHeight="1">
      <c r="A33" s="8"/>
      <c r="B33" s="16"/>
      <c r="C33" s="157"/>
    </row>
    <row r="34" spans="1:3" s="9" customFormat="1" ht="11.25" customHeight="1">
      <c r="A34" s="8"/>
      <c r="B34" s="16"/>
      <c r="C34" s="157"/>
    </row>
    <row r="35" spans="1:3" s="9" customFormat="1" ht="11.25" customHeight="1">
      <c r="A35" s="8"/>
      <c r="B35" s="16"/>
      <c r="C35" s="157"/>
    </row>
    <row r="36" spans="1:3" s="9" customFormat="1" ht="11.25" customHeight="1">
      <c r="A36" s="5"/>
      <c r="B36" s="16"/>
      <c r="C36" s="157"/>
    </row>
    <row r="37" spans="1:3" s="9" customFormat="1" ht="11.25" customHeight="1">
      <c r="A37" s="4"/>
      <c r="B37" s="16"/>
      <c r="C37" s="157"/>
    </row>
    <row r="38" spans="1:3" s="5" customFormat="1" ht="11.25" customHeight="1">
      <c r="A38" s="4"/>
      <c r="B38" s="16"/>
      <c r="C38" s="157"/>
    </row>
    <row r="39" spans="1:3" s="5" customFormat="1" ht="11.25" customHeight="1">
      <c r="A39" s="4"/>
      <c r="B39" s="16"/>
      <c r="C39" s="157"/>
    </row>
    <row r="40" spans="1:3" s="5" customFormat="1" ht="11.25" customHeight="1">
      <c r="A40" s="4"/>
      <c r="B40" s="16"/>
      <c r="C40" s="157"/>
    </row>
    <row r="41" spans="1:3" s="5" customFormat="1" ht="11.25" customHeight="1">
      <c r="A41" s="4"/>
      <c r="B41" s="16"/>
      <c r="C41" s="157"/>
    </row>
    <row r="42" spans="1:3" s="5" customFormat="1" ht="11.25" customHeight="1">
      <c r="A42" s="4"/>
      <c r="B42" s="16"/>
      <c r="C42" s="157"/>
    </row>
    <row r="43" spans="1:3" s="5" customFormat="1" ht="5.25" customHeight="1">
      <c r="A43" s="263"/>
      <c r="B43" s="16"/>
      <c r="C43" s="157"/>
    </row>
    <row r="44" spans="1:3" s="5" customFormat="1" ht="12.75" customHeight="1">
      <c r="A44" s="170" t="s">
        <v>142</v>
      </c>
      <c r="B44" s="16"/>
      <c r="C44" s="157"/>
    </row>
    <row r="45" spans="1:3" s="5" customFormat="1" ht="11.25" customHeight="1">
      <c r="A45" s="8"/>
      <c r="B45" s="16"/>
      <c r="C45" s="157"/>
    </row>
    <row r="46" spans="1:3" s="9" customFormat="1" ht="9.75" customHeight="1">
      <c r="A46" s="2"/>
      <c r="B46" s="16"/>
      <c r="C46" s="157"/>
    </row>
    <row r="47" spans="1:3" s="9" customFormat="1" ht="9.75" customHeight="1">
      <c r="A47" s="2"/>
      <c r="B47" s="16"/>
      <c r="C47" s="157"/>
    </row>
    <row r="48" spans="1:3" ht="9.75" customHeight="1"/>
    <row r="49" ht="9.75" customHeight="1"/>
    <row r="50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6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4" width="5.7109375" style="2" customWidth="1"/>
    <col min="5" max="5" width="2.7109375" style="18" customWidth="1"/>
    <col min="6" max="6" width="27.140625" style="18" customWidth="1"/>
    <col min="7" max="16384" width="9.140625" style="1"/>
  </cols>
  <sheetData>
    <row r="1" spans="1:6" s="3" customFormat="1" ht="24" customHeight="1">
      <c r="A1" s="421" t="s">
        <v>63</v>
      </c>
      <c r="B1" s="422"/>
      <c r="C1" s="422"/>
      <c r="D1" s="422"/>
      <c r="E1" s="42"/>
      <c r="F1" s="386" t="s">
        <v>129</v>
      </c>
    </row>
    <row r="2" spans="1:6" s="2" customFormat="1" ht="30" customHeight="1">
      <c r="A2" s="427" t="s">
        <v>295</v>
      </c>
      <c r="B2" s="427"/>
      <c r="C2" s="427"/>
      <c r="D2" s="427"/>
      <c r="E2" s="18"/>
      <c r="F2" s="386" t="s">
        <v>90</v>
      </c>
    </row>
    <row r="3" spans="1:6" s="8" customFormat="1" ht="10.5" customHeight="1">
      <c r="A3" s="406"/>
      <c r="B3" s="64"/>
      <c r="C3" s="13"/>
      <c r="D3" s="34" t="s">
        <v>196</v>
      </c>
      <c r="E3" s="34"/>
      <c r="F3" s="387"/>
    </row>
    <row r="4" spans="1:6" s="9" customFormat="1" ht="10.5" customHeight="1">
      <c r="A4" s="29"/>
      <c r="B4" s="30">
        <v>2017</v>
      </c>
      <c r="C4" s="30">
        <v>2018</v>
      </c>
      <c r="D4" s="30">
        <v>2019</v>
      </c>
      <c r="E4" s="35"/>
      <c r="F4" s="386" t="s">
        <v>130</v>
      </c>
    </row>
    <row r="5" spans="1:6" s="9" customFormat="1" ht="18.75" customHeight="1">
      <c r="A5" s="161" t="s">
        <v>291</v>
      </c>
      <c r="B5" s="145">
        <v>7748.3680000000004</v>
      </c>
      <c r="C5" s="145">
        <v>8333.3549999999996</v>
      </c>
      <c r="D5" s="145">
        <v>9371.85</v>
      </c>
      <c r="E5" s="36"/>
      <c r="F5" s="109"/>
    </row>
    <row r="6" spans="1:6" s="9" customFormat="1" ht="11.25" customHeight="1">
      <c r="A6" s="405" t="s">
        <v>292</v>
      </c>
      <c r="B6" s="365">
        <v>1460.7550000000001</v>
      </c>
      <c r="C6" s="365">
        <v>1494.2909999999999</v>
      </c>
      <c r="D6" s="365">
        <v>1981.0730000000001</v>
      </c>
      <c r="E6" s="36"/>
      <c r="F6" s="109"/>
    </row>
    <row r="7" spans="1:6" s="9" customFormat="1" ht="11.25" customHeight="1">
      <c r="A7" s="405" t="s">
        <v>293</v>
      </c>
      <c r="B7" s="365">
        <v>6287.6130000000003</v>
      </c>
      <c r="C7" s="365">
        <v>6839.0640000000003</v>
      </c>
      <c r="D7" s="365">
        <v>7390.777</v>
      </c>
      <c r="E7" s="36"/>
      <c r="F7" s="109"/>
    </row>
    <row r="8" spans="1:6" s="9" customFormat="1" ht="36.75" customHeight="1">
      <c r="A8" s="432" t="s">
        <v>304</v>
      </c>
      <c r="B8" s="432"/>
      <c r="C8" s="432"/>
      <c r="D8" s="432"/>
      <c r="E8" s="36"/>
      <c r="F8" s="109"/>
    </row>
    <row r="9" spans="1:6" s="9" customFormat="1" ht="7.5" customHeight="1">
      <c r="A9" s="403"/>
      <c r="B9" s="404"/>
      <c r="C9" s="404"/>
      <c r="D9" s="36"/>
      <c r="E9" s="36"/>
      <c r="F9" s="109"/>
    </row>
    <row r="10" spans="1:6" s="9" customFormat="1" ht="11.25" customHeight="1">
      <c r="A10" s="99" t="s">
        <v>290</v>
      </c>
      <c r="B10" s="99"/>
      <c r="C10" s="99"/>
      <c r="D10" s="99"/>
      <c r="E10" s="84"/>
      <c r="F10" s="84"/>
    </row>
    <row r="11" spans="1:6" s="9" customFormat="1" ht="12" customHeight="1">
      <c r="A11" s="113"/>
      <c r="B11" s="120"/>
      <c r="C11" s="120"/>
      <c r="D11" s="120"/>
      <c r="E11" s="84"/>
      <c r="F11" s="84"/>
    </row>
    <row r="12" spans="1:6" s="9" customFormat="1" ht="12" customHeight="1">
      <c r="A12" s="15"/>
      <c r="B12" s="121"/>
      <c r="C12" s="121"/>
      <c r="D12" s="121"/>
      <c r="E12" s="84"/>
      <c r="F12" s="84"/>
    </row>
    <row r="13" spans="1:6" s="9" customFormat="1" ht="12" customHeight="1">
      <c r="A13" s="15"/>
      <c r="B13" s="121"/>
      <c r="C13" s="121"/>
      <c r="D13" s="121"/>
      <c r="E13" s="84"/>
      <c r="F13" s="84"/>
    </row>
    <row r="14" spans="1:6" s="8" customFormat="1" ht="12" customHeight="1">
      <c r="A14" s="11"/>
      <c r="B14" s="10"/>
      <c r="D14" s="147"/>
      <c r="E14" s="13"/>
      <c r="F14" s="18"/>
    </row>
    <row r="15" spans="1:6" s="8" customFormat="1" ht="12" customHeight="1">
      <c r="A15" s="11"/>
      <c r="B15" s="10"/>
      <c r="D15" s="166"/>
      <c r="E15" s="13"/>
      <c r="F15" s="18"/>
    </row>
    <row r="16" spans="1:6" s="8" customFormat="1" ht="12" customHeight="1">
      <c r="A16" s="11"/>
      <c r="B16" s="10"/>
      <c r="D16" s="177"/>
      <c r="E16" s="13"/>
      <c r="F16" s="18"/>
    </row>
    <row r="17" spans="1:6" s="8" customFormat="1" ht="12" customHeight="1">
      <c r="A17" s="11"/>
      <c r="B17" s="10"/>
      <c r="D17" s="166"/>
      <c r="E17" s="13"/>
      <c r="F17" s="18"/>
    </row>
    <row r="18" spans="1:6" s="8" customFormat="1" ht="12" customHeight="1">
      <c r="A18" s="11"/>
      <c r="B18" s="10"/>
      <c r="D18" s="147"/>
      <c r="E18" s="13"/>
      <c r="F18" s="18"/>
    </row>
    <row r="19" spans="1:6" s="8" customFormat="1" ht="12" customHeight="1">
      <c r="E19" s="13"/>
      <c r="F19" s="18"/>
    </row>
    <row r="20" spans="1:6" s="8" customFormat="1" ht="10.5" customHeight="1">
      <c r="E20" s="13"/>
      <c r="F20" s="18"/>
    </row>
    <row r="21" spans="1:6" s="8" customFormat="1" ht="22.5" customHeight="1">
      <c r="A21" s="428" t="s">
        <v>294</v>
      </c>
      <c r="B21" s="428"/>
      <c r="C21" s="428"/>
      <c r="D21" s="428"/>
      <c r="E21" s="392"/>
      <c r="F21" s="18"/>
    </row>
    <row r="22" spans="1:6" s="8" customFormat="1" ht="12" customHeight="1">
      <c r="B22" s="17"/>
      <c r="C22" s="17"/>
      <c r="D22" s="17"/>
      <c r="E22" s="13"/>
      <c r="F22" s="18"/>
    </row>
    <row r="23" spans="1:6" s="8" customFormat="1" ht="12" customHeight="1">
      <c r="B23" s="17"/>
      <c r="C23" s="17"/>
      <c r="D23" s="17"/>
      <c r="E23" s="13"/>
      <c r="F23" s="18"/>
    </row>
    <row r="24" spans="1:6" s="8" customFormat="1" ht="12" customHeight="1">
      <c r="E24" s="146"/>
      <c r="F24" s="18"/>
    </row>
    <row r="25" spans="1:6" s="8" customFormat="1" ht="12" customHeight="1">
      <c r="E25" s="13"/>
      <c r="F25" s="18"/>
    </row>
    <row r="26" spans="1:6" s="8" customFormat="1" ht="12" customHeight="1">
      <c r="E26" s="13"/>
      <c r="F26" s="18"/>
    </row>
    <row r="27" spans="1:6" s="8" customFormat="1" ht="12" customHeight="1">
      <c r="E27" s="13"/>
      <c r="F27" s="18"/>
    </row>
    <row r="28" spans="1:6" s="8" customFormat="1" ht="12" customHeight="1">
      <c r="E28" s="13"/>
      <c r="F28" s="18"/>
    </row>
    <row r="29" spans="1:6" s="8" customFormat="1" ht="12" customHeight="1">
      <c r="E29" s="13"/>
      <c r="F29" s="18"/>
    </row>
    <row r="30" spans="1:6" s="8" customFormat="1" ht="12" customHeight="1">
      <c r="E30" s="13"/>
      <c r="F30" s="18"/>
    </row>
    <row r="31" spans="1:6" s="8" customFormat="1" ht="12" customHeight="1">
      <c r="E31" s="13"/>
      <c r="F31" s="18"/>
    </row>
    <row r="32" spans="1:6" s="5" customFormat="1" ht="18.75" customHeight="1">
      <c r="A32" s="438" t="s">
        <v>260</v>
      </c>
      <c r="B32" s="438"/>
      <c r="C32" s="438"/>
      <c r="D32" s="438"/>
      <c r="E32" s="18"/>
      <c r="F32" s="36"/>
    </row>
    <row r="33" spans="1:6" s="5" customFormat="1" ht="12" customHeight="1">
      <c r="A33" s="437"/>
      <c r="B33" s="437"/>
      <c r="C33" s="437"/>
      <c r="D33" s="437"/>
      <c r="E33" s="18"/>
      <c r="F33" s="36"/>
    </row>
    <row r="34" spans="1:6" s="5" customFormat="1" ht="12" customHeight="1">
      <c r="A34" s="97"/>
      <c r="B34" s="97"/>
      <c r="C34" s="97"/>
      <c r="D34" s="97"/>
      <c r="E34" s="18"/>
      <c r="F34" s="36"/>
    </row>
    <row r="35" spans="1:6" s="5" customFormat="1" ht="12" customHeight="1">
      <c r="A35" s="97"/>
      <c r="B35" s="97"/>
      <c r="C35" s="97"/>
      <c r="D35" s="97"/>
      <c r="E35" s="18"/>
      <c r="F35" s="36"/>
    </row>
    <row r="36" spans="1:6" s="9" customFormat="1" ht="12" customHeight="1">
      <c r="A36" s="2"/>
      <c r="B36" s="2"/>
      <c r="C36" s="2"/>
      <c r="D36" s="2"/>
      <c r="E36" s="18"/>
      <c r="F36" s="13"/>
    </row>
    <row r="37" spans="1:6" ht="12" customHeight="1">
      <c r="F37" s="13"/>
    </row>
    <row r="38" spans="1:6" ht="12" customHeight="1">
      <c r="F38" s="13"/>
    </row>
    <row r="39" spans="1:6" ht="12" customHeight="1">
      <c r="A39" s="9"/>
      <c r="B39" s="9"/>
      <c r="C39" s="9"/>
      <c r="D39" s="9"/>
      <c r="F39" s="13"/>
    </row>
    <row r="40" spans="1:6" ht="11.25" customHeight="1">
      <c r="A40" s="168"/>
      <c r="F40" s="13"/>
    </row>
    <row r="41" spans="1:6" ht="12" customHeight="1">
      <c r="A41" s="431" t="s">
        <v>132</v>
      </c>
      <c r="B41" s="431"/>
      <c r="C41" s="431"/>
      <c r="D41" s="431"/>
      <c r="F41" s="1"/>
    </row>
    <row r="42" spans="1:6" ht="10.5" customHeight="1">
      <c r="A42" s="1"/>
      <c r="B42" s="1"/>
      <c r="C42" s="1"/>
      <c r="D42" s="1"/>
      <c r="F42" s="1"/>
    </row>
    <row r="43" spans="1:6" ht="10.5" customHeight="1">
      <c r="F43" s="1"/>
    </row>
    <row r="44" spans="1:6" ht="10.5" customHeight="1"/>
    <row r="45" spans="1:6" ht="10.5" customHeight="1"/>
    <row r="46" spans="1:6" ht="10.5" customHeight="1"/>
    <row r="47" spans="1:6" ht="10.5" customHeight="1"/>
    <row r="48" spans="1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</sheetData>
  <mergeCells count="7">
    <mergeCell ref="A41:D41"/>
    <mergeCell ref="A1:D1"/>
    <mergeCell ref="A33:D33"/>
    <mergeCell ref="A21:D21"/>
    <mergeCell ref="A32:D32"/>
    <mergeCell ref="A2:D2"/>
    <mergeCell ref="A8:D8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C60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18" customWidth="1"/>
    <col min="3" max="3" width="27.140625" style="18" customWidth="1"/>
    <col min="4" max="16384" width="9.140625" style="1"/>
  </cols>
  <sheetData>
    <row r="1" spans="1:3" s="3" customFormat="1" ht="24" customHeight="1">
      <c r="A1" s="257" t="s">
        <v>63</v>
      </c>
      <c r="B1" s="40"/>
      <c r="C1" s="386" t="s">
        <v>129</v>
      </c>
    </row>
    <row r="2" spans="1:3" s="2" customFormat="1" ht="30" customHeight="1">
      <c r="A2" s="74" t="s">
        <v>305</v>
      </c>
      <c r="B2" s="26"/>
      <c r="C2" s="386" t="s">
        <v>90</v>
      </c>
    </row>
    <row r="3" spans="1:3" s="8" customFormat="1" ht="11.25" customHeight="1">
      <c r="A3" s="7"/>
      <c r="C3" s="387"/>
    </row>
    <row r="4" spans="1:3" s="9" customFormat="1" ht="11.25" customHeight="1">
      <c r="A4" s="13"/>
      <c r="B4" s="8"/>
      <c r="C4" s="386" t="s">
        <v>130</v>
      </c>
    </row>
    <row r="5" spans="1:3" s="9" customFormat="1" ht="11.25" customHeight="1">
      <c r="A5" s="7"/>
      <c r="B5" s="8"/>
      <c r="C5" s="258"/>
    </row>
    <row r="6" spans="1:3" s="9" customFormat="1" ht="11.25" customHeight="1">
      <c r="A6" s="12"/>
      <c r="B6" s="8"/>
      <c r="C6" s="258"/>
    </row>
    <row r="7" spans="1:3" s="9" customFormat="1" ht="11.25" customHeight="1">
      <c r="A7" s="10"/>
      <c r="B7" s="8"/>
      <c r="C7" s="258"/>
    </row>
    <row r="8" spans="1:3" s="9" customFormat="1" ht="11.25" customHeight="1">
      <c r="A8" s="10"/>
      <c r="B8" s="8"/>
      <c r="C8" s="258"/>
    </row>
    <row r="9" spans="1:3" s="9" customFormat="1" ht="11.25" customHeight="1">
      <c r="A9" s="8"/>
      <c r="B9" s="8"/>
      <c r="C9" s="258"/>
    </row>
    <row r="10" spans="1:3" s="9" customFormat="1" ht="11.25" customHeight="1">
      <c r="A10" s="10"/>
      <c r="B10" s="8"/>
      <c r="C10" s="258"/>
    </row>
    <row r="11" spans="1:3" s="9" customFormat="1" ht="11.25" customHeight="1">
      <c r="A11" s="10"/>
      <c r="B11" s="8"/>
      <c r="C11" s="258"/>
    </row>
    <row r="12" spans="1:3" s="9" customFormat="1" ht="11.25" customHeight="1">
      <c r="A12" s="10"/>
      <c r="B12" s="8"/>
      <c r="C12" s="258"/>
    </row>
    <row r="13" spans="1:3" s="9" customFormat="1" ht="11.25" customHeight="1">
      <c r="A13" s="11"/>
      <c r="B13" s="8"/>
      <c r="C13" s="258"/>
    </row>
    <row r="14" spans="1:3" s="9" customFormat="1" ht="11.25" customHeight="1">
      <c r="A14" s="11"/>
      <c r="B14" s="8"/>
      <c r="C14" s="258"/>
    </row>
    <row r="15" spans="1:3" s="9" customFormat="1" ht="11.25" customHeight="1">
      <c r="A15" s="8"/>
      <c r="B15" s="8"/>
      <c r="C15" s="258"/>
    </row>
    <row r="16" spans="1:3" s="9" customFormat="1" ht="11.25" customHeight="1">
      <c r="A16" s="6"/>
      <c r="B16" s="8"/>
      <c r="C16" s="258"/>
    </row>
    <row r="17" spans="1:3" s="9" customFormat="1" ht="11.25" customHeight="1">
      <c r="A17" s="8"/>
      <c r="B17" s="8"/>
      <c r="C17" s="258"/>
    </row>
    <row r="18" spans="1:3" s="9" customFormat="1" ht="11.25" customHeight="1">
      <c r="A18" s="8"/>
      <c r="B18" s="8"/>
      <c r="C18" s="258"/>
    </row>
    <row r="19" spans="1:3" s="9" customFormat="1" ht="11.25" customHeight="1">
      <c r="A19" s="8"/>
      <c r="B19" s="8"/>
      <c r="C19" s="258"/>
    </row>
    <row r="20" spans="1:3" s="9" customFormat="1" ht="11.25" customHeight="1">
      <c r="A20" s="8"/>
      <c r="B20" s="8"/>
      <c r="C20" s="258"/>
    </row>
    <row r="21" spans="1:3" s="9" customFormat="1" ht="11.25" customHeight="1">
      <c r="B21" s="8"/>
      <c r="C21" s="258"/>
    </row>
    <row r="22" spans="1:3" s="9" customFormat="1" ht="11.25" customHeight="1">
      <c r="B22" s="8"/>
      <c r="C22" s="258"/>
    </row>
    <row r="23" spans="1:3" s="9" customFormat="1" ht="21.75" customHeight="1">
      <c r="A23" s="259" t="s">
        <v>178</v>
      </c>
      <c r="B23" s="13"/>
      <c r="C23" s="391"/>
    </row>
    <row r="24" spans="1:3" s="9" customFormat="1" ht="12" customHeight="1">
      <c r="B24" s="8"/>
      <c r="C24" s="258"/>
    </row>
    <row r="25" spans="1:3" s="9" customFormat="1" ht="11.25" customHeight="1">
      <c r="B25" s="8"/>
      <c r="C25" s="258"/>
    </row>
    <row r="26" spans="1:3" s="9" customFormat="1" ht="11.25" customHeight="1">
      <c r="B26" s="13"/>
      <c r="C26" s="258"/>
    </row>
    <row r="27" spans="1:3" s="9" customFormat="1" ht="11.25" customHeight="1">
      <c r="A27" s="8"/>
      <c r="B27" s="13"/>
      <c r="C27" s="258"/>
    </row>
    <row r="28" spans="1:3" s="9" customFormat="1" ht="11.25" customHeight="1">
      <c r="A28" s="8"/>
      <c r="B28" s="13"/>
      <c r="C28" s="258"/>
    </row>
    <row r="29" spans="1:3" s="9" customFormat="1" ht="11.25" customHeight="1">
      <c r="A29" s="8"/>
      <c r="B29" s="13"/>
      <c r="C29" s="258"/>
    </row>
    <row r="30" spans="1:3" s="9" customFormat="1" ht="11.25" customHeight="1">
      <c r="A30" s="8"/>
      <c r="B30" s="13"/>
      <c r="C30" s="258"/>
    </row>
    <row r="31" spans="1:3" s="9" customFormat="1" ht="11.25" customHeight="1">
      <c r="A31" s="8"/>
      <c r="B31" s="13"/>
      <c r="C31" s="258"/>
    </row>
    <row r="32" spans="1:3" s="9" customFormat="1" ht="11.25" customHeight="1">
      <c r="A32" s="8"/>
      <c r="B32" s="13"/>
    </row>
    <row r="33" spans="1:3" s="9" customFormat="1" ht="11.25" customHeight="1">
      <c r="A33" s="8"/>
      <c r="B33" s="13"/>
      <c r="C33" s="13"/>
    </row>
    <row r="34" spans="1:3" s="9" customFormat="1" ht="11.25" customHeight="1">
      <c r="A34" s="8"/>
      <c r="B34" s="13"/>
      <c r="C34" s="13"/>
    </row>
    <row r="35" spans="1:3" s="9" customFormat="1" ht="11.25" customHeight="1">
      <c r="A35" s="8"/>
      <c r="B35" s="13"/>
      <c r="C35" s="13"/>
    </row>
    <row r="36" spans="1:3" s="9" customFormat="1" ht="11.25" customHeight="1">
      <c r="A36" s="8"/>
      <c r="B36" s="13"/>
      <c r="C36" s="13"/>
    </row>
    <row r="37" spans="1:3" s="9" customFormat="1" ht="11.25" customHeight="1">
      <c r="A37" s="8"/>
      <c r="B37" s="13"/>
      <c r="C37" s="13"/>
    </row>
    <row r="38" spans="1:3" s="9" customFormat="1" ht="11.25" customHeight="1">
      <c r="A38" s="8"/>
      <c r="B38" s="13"/>
      <c r="C38" s="13"/>
    </row>
    <row r="39" spans="1:3" s="9" customFormat="1" ht="11.25" customHeight="1">
      <c r="A39" s="8"/>
      <c r="B39" s="13"/>
      <c r="C39" s="13"/>
    </row>
    <row r="40" spans="1:3" s="9" customFormat="1" ht="11.25" customHeight="1">
      <c r="A40" s="8"/>
      <c r="B40" s="13"/>
      <c r="C40" s="13"/>
    </row>
    <row r="41" spans="1:3" s="9" customFormat="1" ht="11.25" customHeight="1">
      <c r="A41" s="8"/>
      <c r="B41" s="13"/>
      <c r="C41" s="13"/>
    </row>
    <row r="42" spans="1:3" s="9" customFormat="1" ht="11.25" customHeight="1">
      <c r="A42" s="8"/>
      <c r="B42" s="13"/>
      <c r="C42" s="13"/>
    </row>
    <row r="43" spans="1:3" s="9" customFormat="1" ht="11.25" customHeight="1">
      <c r="A43" s="8"/>
      <c r="B43" s="13"/>
      <c r="C43" s="13"/>
    </row>
    <row r="44" spans="1:3" s="9" customFormat="1" ht="11.25" customHeight="1">
      <c r="A44" s="8"/>
      <c r="B44" s="13"/>
      <c r="C44" s="13"/>
    </row>
    <row r="45" spans="1:3" s="9" customFormat="1" ht="10.5" customHeight="1">
      <c r="A45" s="388" t="s">
        <v>138</v>
      </c>
      <c r="B45" s="13"/>
      <c r="C45" s="13"/>
    </row>
    <row r="46" spans="1:3" s="9" customFormat="1" ht="13.5" customHeight="1">
      <c r="A46" s="8"/>
      <c r="B46" s="13"/>
      <c r="C46" s="13"/>
    </row>
    <row r="47" spans="1:3" s="5" customFormat="1" ht="13.5" customHeight="1">
      <c r="A47" s="4"/>
      <c r="B47" s="13"/>
      <c r="C47" s="13"/>
    </row>
    <row r="48" spans="1:3" s="5" customFormat="1" ht="13.5" customHeight="1">
      <c r="A48" s="204"/>
      <c r="B48" s="13"/>
      <c r="C48" s="13"/>
    </row>
    <row r="49" spans="1:3" s="5" customFormat="1" ht="13.5" customHeight="1">
      <c r="A49" s="204"/>
      <c r="B49" s="13"/>
      <c r="C49" s="13"/>
    </row>
    <row r="50" spans="1:3" s="5" customFormat="1" ht="13.5" customHeight="1">
      <c r="A50" s="4"/>
      <c r="B50" s="13"/>
      <c r="C50" s="13"/>
    </row>
    <row r="51" spans="1:3" s="5" customFormat="1" ht="13.5" customHeight="1">
      <c r="B51" s="13"/>
      <c r="C51" s="13"/>
    </row>
    <row r="52" spans="1:3" s="5" customFormat="1" ht="13.5" customHeight="1">
      <c r="A52" s="4"/>
      <c r="B52" s="13"/>
      <c r="C52" s="13"/>
    </row>
    <row r="53" spans="1:3" s="5" customFormat="1" ht="13.5" customHeight="1">
      <c r="B53" s="13"/>
      <c r="C53" s="13"/>
    </row>
    <row r="54" spans="1:3" s="5" customFormat="1" ht="13.5" customHeight="1">
      <c r="A54" s="21"/>
      <c r="B54" s="13"/>
      <c r="C54" s="13"/>
    </row>
    <row r="55" spans="1:3" s="5" customFormat="1" ht="13.5" customHeight="1">
      <c r="A55" s="4"/>
      <c r="B55" s="13"/>
      <c r="C55" s="13"/>
    </row>
    <row r="56" spans="1:3" s="5" customFormat="1" ht="12.75" customHeight="1">
      <c r="A56" s="4"/>
      <c r="B56" s="13"/>
      <c r="C56" s="13"/>
    </row>
    <row r="57" spans="1:3" s="5" customFormat="1" ht="9.75">
      <c r="A57" s="4"/>
      <c r="B57" s="13"/>
      <c r="C57" s="13"/>
    </row>
    <row r="58" spans="1:3" s="5" customFormat="1" ht="9.75">
      <c r="A58" s="8"/>
      <c r="B58" s="13"/>
      <c r="C58" s="13"/>
    </row>
    <row r="59" spans="1:3" s="9" customFormat="1" ht="9.75">
      <c r="A59" s="8"/>
      <c r="B59" s="13"/>
      <c r="C59" s="13"/>
    </row>
    <row r="60" spans="1:3" s="9" customFormat="1" ht="13.5" customHeight="1">
      <c r="A60" s="2"/>
      <c r="B60" s="13"/>
      <c r="C60" s="13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G2"/>
  <sheetViews>
    <sheetView showGridLines="0" zoomScale="140" zoomScaleNormal="140" workbookViewId="0">
      <selection sqref="A1:D1"/>
    </sheetView>
  </sheetViews>
  <sheetFormatPr defaultRowHeight="12.75"/>
  <cols>
    <col min="5" max="5" width="9.7109375" customWidth="1"/>
    <col min="6" max="6" width="2.28515625" customWidth="1"/>
    <col min="7" max="7" width="27.140625" customWidth="1"/>
  </cols>
  <sheetData>
    <row r="2" spans="7:7">
      <c r="G2" s="386" t="s">
        <v>129</v>
      </c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J48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6" style="2" customWidth="1"/>
    <col min="5" max="5" width="2.7109375" style="18" customWidth="1"/>
    <col min="6" max="6" width="24.5703125" style="18" customWidth="1"/>
    <col min="7" max="10" width="9.140625" style="18"/>
    <col min="11" max="16384" width="9.140625" style="1"/>
  </cols>
  <sheetData>
    <row r="1" spans="1:10" s="3" customFormat="1" ht="24" customHeight="1">
      <c r="A1" s="421" t="s">
        <v>63</v>
      </c>
      <c r="B1" s="422"/>
      <c r="C1" s="422"/>
      <c r="D1" s="422"/>
      <c r="E1" s="42"/>
      <c r="F1" s="386" t="s">
        <v>129</v>
      </c>
      <c r="G1" s="25"/>
      <c r="H1" s="25"/>
      <c r="I1" s="25"/>
      <c r="J1" s="25"/>
    </row>
    <row r="2" spans="1:10" s="2" customFormat="1" ht="19.5" customHeight="1">
      <c r="A2" s="6" t="s">
        <v>167</v>
      </c>
      <c r="B2" s="6"/>
      <c r="E2" s="18"/>
      <c r="F2" s="386" t="s">
        <v>90</v>
      </c>
      <c r="G2" s="18"/>
      <c r="H2" s="18"/>
      <c r="I2" s="18"/>
      <c r="J2" s="18"/>
    </row>
    <row r="3" spans="1:10" s="8" customFormat="1" ht="10.5" customHeight="1">
      <c r="A3" s="7"/>
      <c r="B3" s="7"/>
      <c r="D3" s="418" t="s">
        <v>196</v>
      </c>
      <c r="E3" s="34"/>
      <c r="F3" s="387"/>
    </row>
    <row r="4" spans="1:10" s="9" customFormat="1" ht="10.5" customHeight="1">
      <c r="A4" s="29"/>
      <c r="B4" s="253">
        <v>2018</v>
      </c>
      <c r="C4" s="253">
        <v>2019</v>
      </c>
      <c r="D4" s="30">
        <v>2020</v>
      </c>
      <c r="E4" s="35"/>
      <c r="F4" s="386" t="s">
        <v>130</v>
      </c>
    </row>
    <row r="5" spans="1:10" s="9" customFormat="1" ht="10.5" customHeight="1">
      <c r="A5" s="372" t="s">
        <v>89</v>
      </c>
      <c r="B5" s="373">
        <v>1322.6</v>
      </c>
      <c r="C5" s="373">
        <v>1329.289</v>
      </c>
      <c r="D5" s="145">
        <v>1370.9570000000001</v>
      </c>
      <c r="E5" s="36"/>
      <c r="F5" s="18"/>
    </row>
    <row r="6" spans="1:10" s="9" customFormat="1" ht="10.5" customHeight="1">
      <c r="A6" s="374" t="s">
        <v>300</v>
      </c>
      <c r="B6" s="375"/>
      <c r="C6" s="375"/>
      <c r="D6" s="364"/>
      <c r="E6" s="36"/>
      <c r="F6" s="18"/>
    </row>
    <row r="7" spans="1:10" s="9" customFormat="1" ht="10.5" customHeight="1">
      <c r="A7" s="376" t="s">
        <v>165</v>
      </c>
      <c r="B7" s="377">
        <v>723.24800000000005</v>
      </c>
      <c r="C7" s="377">
        <v>787.18700000000001</v>
      </c>
      <c r="D7" s="365">
        <v>829.47900000000004</v>
      </c>
      <c r="E7" s="36"/>
      <c r="F7" s="18"/>
    </row>
    <row r="8" spans="1:10" s="9" customFormat="1" ht="10.5" customHeight="1">
      <c r="A8" s="376" t="s">
        <v>166</v>
      </c>
      <c r="B8" s="377">
        <v>412.291</v>
      </c>
      <c r="C8" s="377">
        <v>422.45600000000002</v>
      </c>
      <c r="D8" s="365">
        <v>446.57600000000002</v>
      </c>
      <c r="E8" s="36"/>
      <c r="F8" s="18"/>
    </row>
    <row r="9" spans="1:10" s="9" customFormat="1" ht="10.5" customHeight="1">
      <c r="A9" s="374" t="s">
        <v>301</v>
      </c>
      <c r="B9" s="375"/>
      <c r="C9" s="375"/>
      <c r="D9" s="364"/>
      <c r="E9" s="37"/>
      <c r="F9" s="18"/>
    </row>
    <row r="10" spans="1:10" s="9" customFormat="1" ht="10.5" customHeight="1">
      <c r="A10" s="185" t="s">
        <v>144</v>
      </c>
      <c r="B10" s="377">
        <v>1227.1369999999999</v>
      </c>
      <c r="C10" s="377">
        <v>1233.998</v>
      </c>
      <c r="D10" s="365">
        <v>1272.539</v>
      </c>
      <c r="E10" s="37"/>
      <c r="F10" s="18"/>
    </row>
    <row r="11" spans="1:10" s="9" customFormat="1" ht="10.5" customHeight="1">
      <c r="A11" s="185" t="s">
        <v>145</v>
      </c>
      <c r="B11" s="378">
        <v>22.686</v>
      </c>
      <c r="C11" s="378">
        <v>23.481000000000002</v>
      </c>
      <c r="D11" s="379">
        <v>24.442</v>
      </c>
      <c r="E11" s="37"/>
      <c r="F11" s="18"/>
    </row>
    <row r="12" spans="1:10" s="9" customFormat="1" ht="10.5" customHeight="1">
      <c r="A12" s="185" t="s">
        <v>146</v>
      </c>
      <c r="B12" s="378">
        <v>15.846</v>
      </c>
      <c r="C12" s="378">
        <v>16.047999999999998</v>
      </c>
      <c r="D12" s="379">
        <v>14.901999999999999</v>
      </c>
      <c r="E12" s="37"/>
      <c r="F12" s="18"/>
    </row>
    <row r="13" spans="1:10" s="9" customFormat="1" ht="10.5" customHeight="1">
      <c r="A13" s="185" t="s">
        <v>147</v>
      </c>
      <c r="B13" s="378">
        <v>8.8810000000000002</v>
      </c>
      <c r="C13" s="378">
        <v>9.359</v>
      </c>
      <c r="D13" s="379">
        <v>10.086</v>
      </c>
      <c r="E13" s="37"/>
      <c r="F13" s="18"/>
    </row>
    <row r="14" spans="1:10" s="9" customFormat="1" ht="10.5" customHeight="1">
      <c r="A14" s="380" t="s">
        <v>148</v>
      </c>
      <c r="B14" s="381">
        <v>48.049999999999955</v>
      </c>
      <c r="C14" s="381">
        <v>46.40300000000002</v>
      </c>
      <c r="D14" s="382">
        <v>48.988000000000056</v>
      </c>
      <c r="E14" s="37"/>
      <c r="F14" s="18"/>
    </row>
    <row r="15" spans="1:10" s="9" customFormat="1" ht="11.25" customHeight="1">
      <c r="A15" s="439" t="s">
        <v>143</v>
      </c>
      <c r="B15" s="439"/>
      <c r="C15" s="439"/>
      <c r="D15" s="439"/>
      <c r="E15" s="37"/>
      <c r="F15" s="18"/>
    </row>
    <row r="16" spans="1:10" s="9" customFormat="1" ht="7.5" customHeight="1">
      <c r="A16" s="11"/>
      <c r="B16" s="10"/>
      <c r="C16" s="8"/>
      <c r="D16" s="46"/>
      <c r="E16" s="37"/>
      <c r="F16" s="18"/>
    </row>
    <row r="17" spans="1:6" s="9" customFormat="1" ht="11.25" customHeight="1">
      <c r="A17" s="99" t="s">
        <v>168</v>
      </c>
      <c r="B17" s="99"/>
      <c r="C17" s="99"/>
      <c r="D17" s="99"/>
      <c r="E17" s="37"/>
      <c r="F17" s="18"/>
    </row>
    <row r="18" spans="1:6" s="9" customFormat="1" ht="12" customHeight="1">
      <c r="A18" s="8"/>
      <c r="B18" s="8"/>
      <c r="C18" s="8"/>
      <c r="D18" s="8"/>
      <c r="E18" s="36"/>
      <c r="F18" s="18"/>
    </row>
    <row r="19" spans="1:6" s="8" customFormat="1" ht="12" customHeight="1">
      <c r="E19" s="13"/>
      <c r="F19" s="18"/>
    </row>
    <row r="20" spans="1:6" s="8" customFormat="1" ht="12" customHeight="1">
      <c r="E20" s="38"/>
      <c r="F20" s="18"/>
    </row>
    <row r="21" spans="1:6" s="8" customFormat="1" ht="12" customHeight="1">
      <c r="B21" s="17"/>
      <c r="C21" s="17"/>
      <c r="D21" s="17"/>
      <c r="E21" s="38"/>
      <c r="F21" s="18"/>
    </row>
    <row r="22" spans="1:6" s="8" customFormat="1" ht="12" customHeight="1">
      <c r="E22" s="13"/>
      <c r="F22" s="18"/>
    </row>
    <row r="23" spans="1:6" s="8" customFormat="1" ht="12" customHeight="1">
      <c r="E23" s="13"/>
      <c r="F23" s="18"/>
    </row>
    <row r="24" spans="1:6" s="8" customFormat="1" ht="12" customHeight="1">
      <c r="E24" s="13"/>
      <c r="F24" s="18"/>
    </row>
    <row r="25" spans="1:6" s="8" customFormat="1" ht="12" customHeight="1">
      <c r="E25" s="13"/>
      <c r="F25" s="18"/>
    </row>
    <row r="26" spans="1:6" s="8" customFormat="1" ht="4.5" customHeight="1">
      <c r="A26" s="43"/>
      <c r="B26" s="43"/>
      <c r="C26" s="43"/>
      <c r="D26" s="43"/>
      <c r="E26" s="13"/>
      <c r="F26" s="18"/>
    </row>
    <row r="27" spans="1:6" s="8" customFormat="1" ht="18.75" customHeight="1">
      <c r="A27" s="427" t="s">
        <v>296</v>
      </c>
      <c r="B27" s="427"/>
      <c r="C27" s="427"/>
      <c r="D27" s="427"/>
      <c r="E27" s="45"/>
      <c r="F27" s="18"/>
    </row>
    <row r="28" spans="1:6" s="8" customFormat="1" ht="11.25" customHeight="1">
      <c r="B28" s="44"/>
      <c r="C28" s="44"/>
      <c r="D28" s="44"/>
      <c r="E28" s="13"/>
      <c r="F28" s="18"/>
    </row>
    <row r="29" spans="1:6" s="8" customFormat="1" ht="11.25" customHeight="1">
      <c r="E29" s="13"/>
      <c r="F29" s="18"/>
    </row>
    <row r="30" spans="1:6" s="8" customFormat="1" ht="11.25" customHeight="1">
      <c r="E30" s="13"/>
      <c r="F30" s="18"/>
    </row>
    <row r="31" spans="1:6" s="8" customFormat="1" ht="11.25" customHeight="1">
      <c r="E31" s="13"/>
      <c r="F31" s="18"/>
    </row>
    <row r="32" spans="1:6" s="8" customFormat="1" ht="11.25" customHeight="1">
      <c r="E32" s="13"/>
      <c r="F32" s="18"/>
    </row>
    <row r="33" spans="1:6" s="8" customFormat="1" ht="11.25" customHeight="1">
      <c r="A33" s="4"/>
      <c r="B33" s="4"/>
      <c r="C33" s="4"/>
      <c r="D33" s="4"/>
      <c r="E33" s="21"/>
      <c r="F33" s="18"/>
    </row>
    <row r="34" spans="1:6" s="8" customFormat="1" ht="11.25" customHeight="1">
      <c r="A34" s="5"/>
      <c r="B34" s="5"/>
      <c r="C34" s="5"/>
      <c r="D34" s="5"/>
      <c r="E34" s="19"/>
      <c r="F34" s="18"/>
    </row>
    <row r="35" spans="1:6" s="8" customFormat="1" ht="11.25" customHeight="1">
      <c r="A35" s="5"/>
      <c r="B35" s="5"/>
      <c r="C35" s="5"/>
      <c r="D35" s="5"/>
      <c r="E35" s="19"/>
      <c r="F35" s="18"/>
    </row>
    <row r="36" spans="1:6" s="8" customFormat="1" ht="11.25" customHeight="1">
      <c r="A36" s="4"/>
      <c r="B36" s="4"/>
      <c r="C36" s="4"/>
      <c r="D36" s="4"/>
      <c r="E36" s="13"/>
      <c r="F36" s="18"/>
    </row>
    <row r="37" spans="1:6" s="8" customFormat="1" ht="7.5" customHeight="1">
      <c r="A37" s="4"/>
      <c r="B37" s="4"/>
      <c r="C37" s="4"/>
      <c r="D37" s="4"/>
      <c r="E37" s="13"/>
      <c r="F37" s="34"/>
    </row>
    <row r="38" spans="1:6" s="4" customFormat="1" ht="19.5" customHeight="1">
      <c r="A38" s="427" t="s">
        <v>297</v>
      </c>
      <c r="B38" s="427"/>
      <c r="C38" s="427"/>
      <c r="D38" s="427"/>
      <c r="E38" s="13"/>
      <c r="F38" s="35"/>
    </row>
    <row r="39" spans="1:6" s="8" customFormat="1" ht="11.25" customHeight="1">
      <c r="A39" s="5"/>
      <c r="B39" s="5"/>
      <c r="C39" s="5"/>
      <c r="D39" s="5"/>
      <c r="E39" s="27"/>
      <c r="F39" s="36"/>
    </row>
    <row r="40" spans="1:6" s="8" customFormat="1" ht="11.25" customHeight="1">
      <c r="A40" s="5"/>
      <c r="B40" s="5"/>
      <c r="C40" s="5"/>
      <c r="D40" s="5"/>
      <c r="E40" s="27"/>
      <c r="F40" s="36"/>
    </row>
    <row r="41" spans="1:6" s="8" customFormat="1" ht="11.25" customHeight="1">
      <c r="A41" s="5"/>
      <c r="B41" s="5"/>
      <c r="C41" s="5"/>
      <c r="D41" s="5"/>
      <c r="E41" s="27"/>
      <c r="F41" s="37"/>
    </row>
    <row r="42" spans="1:6" s="5" customFormat="1" ht="11.25" customHeight="1">
      <c r="E42" s="27"/>
      <c r="F42" s="37"/>
    </row>
    <row r="43" spans="1:6" s="5" customFormat="1" ht="11.25" customHeight="1">
      <c r="E43" s="27"/>
      <c r="F43" s="37"/>
    </row>
    <row r="44" spans="1:6" s="5" customFormat="1" ht="11.25" customHeight="1">
      <c r="A44" s="2"/>
      <c r="B44" s="2"/>
      <c r="C44" s="2"/>
      <c r="D44" s="2"/>
      <c r="E44" s="18"/>
      <c r="F44" s="36"/>
    </row>
    <row r="45" spans="1:6" s="5" customFormat="1" ht="11.25" customHeight="1">
      <c r="A45" s="9"/>
      <c r="B45" s="9"/>
      <c r="C45" s="9"/>
      <c r="D45" s="9"/>
      <c r="E45" s="16"/>
      <c r="F45" s="36"/>
    </row>
    <row r="46" spans="1:6" s="5" customFormat="1" ht="11.25" customHeight="1">
      <c r="A46" s="1"/>
      <c r="B46" s="1"/>
      <c r="C46" s="1"/>
      <c r="D46" s="1"/>
      <c r="E46" s="18"/>
      <c r="F46" s="84"/>
    </row>
    <row r="47" spans="1:6" s="9" customFormat="1" ht="11.25" customHeight="1">
      <c r="E47" s="18"/>
      <c r="F47" s="13"/>
    </row>
    <row r="48" spans="1:6" s="9" customFormat="1" ht="11.25" customHeight="1">
      <c r="A48" s="436" t="s">
        <v>149</v>
      </c>
      <c r="B48" s="431"/>
      <c r="C48" s="431"/>
      <c r="D48" s="431"/>
      <c r="E48" s="18"/>
      <c r="F48" s="13"/>
    </row>
  </sheetData>
  <mergeCells count="5">
    <mergeCell ref="A1:D1"/>
    <mergeCell ref="A48:D48"/>
    <mergeCell ref="A15:D15"/>
    <mergeCell ref="A38:D38"/>
    <mergeCell ref="A27:D27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F474"/>
  <sheetViews>
    <sheetView showGridLines="0" workbookViewId="0"/>
  </sheetViews>
  <sheetFormatPr defaultRowHeight="12.75"/>
  <cols>
    <col min="1" max="1" width="28.140625" customWidth="1"/>
    <col min="6" max="6" width="9.140625" customWidth="1"/>
  </cols>
  <sheetData>
    <row r="1" spans="1:32">
      <c r="A1" s="350" t="str">
        <f>'A1'!A17</f>
        <v>Figure A1 Fixed telephone voice subscriptions (PSTN only)</v>
      </c>
    </row>
    <row r="2" spans="1:32">
      <c r="A2" s="272"/>
      <c r="B2" s="273">
        <v>1989</v>
      </c>
      <c r="C2" s="273">
        <v>1994</v>
      </c>
      <c r="D2" s="273">
        <v>1999</v>
      </c>
      <c r="E2" s="273">
        <v>2004</v>
      </c>
      <c r="F2" s="273">
        <v>2009</v>
      </c>
      <c r="G2" s="273">
        <v>2014</v>
      </c>
      <c r="H2" s="273">
        <v>2019</v>
      </c>
    </row>
    <row r="3" spans="1:32">
      <c r="A3" s="274" t="s">
        <v>230</v>
      </c>
      <c r="B3" s="275">
        <v>1.5574780000000001</v>
      </c>
      <c r="C3" s="275">
        <v>2.0957910000000002</v>
      </c>
      <c r="D3" s="275">
        <v>3.6943449999999998</v>
      </c>
      <c r="E3" s="275">
        <v>3.3977110000000001</v>
      </c>
      <c r="F3" s="275">
        <v>1.982172</v>
      </c>
      <c r="G3" s="275">
        <v>1.148857</v>
      </c>
      <c r="H3" s="275">
        <v>0.60219699999999998</v>
      </c>
    </row>
    <row r="4" spans="1:32">
      <c r="A4" s="274" t="s">
        <v>133</v>
      </c>
      <c r="B4" s="275">
        <v>15.030521799534496</v>
      </c>
      <c r="C4" s="275">
        <v>20.282186641628829</v>
      </c>
      <c r="D4" s="275">
        <v>35.943858484322682</v>
      </c>
      <c r="E4" s="275">
        <v>33.243827623430654</v>
      </c>
      <c r="F4" s="275">
        <v>18.865587500224855</v>
      </c>
      <c r="G4" s="275">
        <v>10.901755742756761</v>
      </c>
      <c r="H4" s="275">
        <v>5.6311991306477429</v>
      </c>
    </row>
    <row r="5" spans="1:32" s="276" customFormat="1" ht="15" customHeight="1"/>
    <row r="6" spans="1:32">
      <c r="A6" s="353" t="str">
        <f>'A1'!A28</f>
        <v>Figure A2 Analogue PSTN lines by subscriber type (million)</v>
      </c>
    </row>
    <row r="7" spans="1:32" s="279" customFormat="1" ht="11.25">
      <c r="A7" s="277"/>
      <c r="B7" s="278">
        <v>1989</v>
      </c>
      <c r="C7" s="278">
        <v>1990</v>
      </c>
      <c r="D7" s="278">
        <v>1991</v>
      </c>
      <c r="E7" s="278">
        <v>1992</v>
      </c>
      <c r="F7" s="278">
        <v>1993</v>
      </c>
      <c r="G7" s="278">
        <v>1994</v>
      </c>
      <c r="H7" s="278">
        <v>1995</v>
      </c>
      <c r="I7" s="278">
        <v>1996</v>
      </c>
      <c r="J7" s="278">
        <v>1997</v>
      </c>
      <c r="K7" s="278">
        <v>1998</v>
      </c>
      <c r="L7" s="278">
        <v>1999</v>
      </c>
      <c r="M7" s="278">
        <v>2000</v>
      </c>
      <c r="N7" s="278">
        <v>2001</v>
      </c>
      <c r="O7" s="278">
        <v>2002</v>
      </c>
      <c r="P7" s="278">
        <v>2003</v>
      </c>
      <c r="Q7" s="278">
        <v>2004</v>
      </c>
      <c r="R7" s="278">
        <v>2005</v>
      </c>
      <c r="S7" s="278">
        <v>2006</v>
      </c>
      <c r="T7" s="278">
        <v>2007</v>
      </c>
      <c r="U7" s="278">
        <v>2008</v>
      </c>
      <c r="V7" s="278">
        <v>2009</v>
      </c>
      <c r="W7" s="278">
        <v>2010</v>
      </c>
      <c r="X7" s="278">
        <v>2011</v>
      </c>
      <c r="Y7" s="278">
        <v>2012</v>
      </c>
      <c r="Z7" s="278">
        <v>2013</v>
      </c>
      <c r="AA7" s="278">
        <v>2014</v>
      </c>
      <c r="AB7" s="278">
        <v>2015</v>
      </c>
      <c r="AC7" s="278">
        <v>2016</v>
      </c>
      <c r="AD7" s="278">
        <v>2017</v>
      </c>
      <c r="AE7" s="278">
        <v>2018</v>
      </c>
      <c r="AF7" s="278">
        <v>2019</v>
      </c>
    </row>
    <row r="8" spans="1:32" s="279" customFormat="1" ht="11.25">
      <c r="A8" s="280" t="s">
        <v>226</v>
      </c>
      <c r="B8" s="281">
        <v>1.0196290000000001</v>
      </c>
      <c r="C8" s="281">
        <v>1.135875</v>
      </c>
      <c r="D8" s="281">
        <v>1.1994290000000001</v>
      </c>
      <c r="E8" s="281">
        <v>1.2643499999999999</v>
      </c>
      <c r="F8" s="281">
        <v>1.3461880000000002</v>
      </c>
      <c r="G8" s="281">
        <v>1.4365640000000002</v>
      </c>
      <c r="H8" s="281">
        <v>1.5635190000000001</v>
      </c>
      <c r="I8" s="281">
        <v>1.8561500000000002</v>
      </c>
      <c r="J8" s="281">
        <v>2.2214149999999999</v>
      </c>
      <c r="K8" s="281">
        <v>2.5841619999999996</v>
      </c>
      <c r="L8" s="281">
        <v>2.686979</v>
      </c>
      <c r="M8" s="281">
        <v>2.6627899999999998</v>
      </c>
      <c r="N8" s="281">
        <v>2.6316129999999998</v>
      </c>
      <c r="O8" s="281">
        <v>2.516035</v>
      </c>
      <c r="P8" s="281">
        <v>2.4558800000000001</v>
      </c>
      <c r="Q8" s="281">
        <v>2.2980880000000004</v>
      </c>
      <c r="R8" s="281">
        <v>2.1301999999999999</v>
      </c>
      <c r="S8" s="281">
        <v>1.827963</v>
      </c>
      <c r="T8" s="281">
        <v>1.3948910000000001</v>
      </c>
      <c r="U8" s="281">
        <v>1.27335</v>
      </c>
      <c r="V8" s="281">
        <v>1.1334040000000001</v>
      </c>
      <c r="W8" s="281">
        <v>0.98916300000000001</v>
      </c>
      <c r="X8" s="281">
        <v>0.88793899999999992</v>
      </c>
      <c r="Y8" s="281">
        <v>0.76325100000000001</v>
      </c>
      <c r="Z8" s="281">
        <v>0.64902099999999996</v>
      </c>
      <c r="AA8" s="281">
        <v>0.58896999999999999</v>
      </c>
      <c r="AB8" s="281">
        <v>0.52257500000000001</v>
      </c>
      <c r="AC8" s="281">
        <v>0.40278699999999995</v>
      </c>
      <c r="AD8" s="281">
        <v>0.35479300000000003</v>
      </c>
      <c r="AE8" s="281">
        <v>0.31097399999999997</v>
      </c>
      <c r="AF8" s="281">
        <v>0.27505799999999997</v>
      </c>
    </row>
    <row r="9" spans="1:32" s="279" customFormat="1" ht="11.25">
      <c r="A9" s="280" t="s">
        <v>266</v>
      </c>
      <c r="B9" s="281">
        <v>0.47584499999999985</v>
      </c>
      <c r="C9" s="281">
        <v>0.48776700000000006</v>
      </c>
      <c r="D9" s="281">
        <v>0.50632899999999992</v>
      </c>
      <c r="E9" s="281">
        <v>0.54999900000000013</v>
      </c>
      <c r="F9" s="281">
        <v>0.57265700000000008</v>
      </c>
      <c r="G9" s="281">
        <v>0.65922700000000001</v>
      </c>
      <c r="H9" s="281">
        <v>0.76534400000000002</v>
      </c>
      <c r="I9" s="281">
        <v>0.871417</v>
      </c>
      <c r="J9" s="281">
        <v>0.95867400000000003</v>
      </c>
      <c r="K9" s="281">
        <v>1.044788</v>
      </c>
      <c r="L9" s="281">
        <v>1.05</v>
      </c>
      <c r="M9" s="281">
        <v>1.1000000000000001</v>
      </c>
      <c r="N9" s="281">
        <v>1.1939580000000001</v>
      </c>
      <c r="O9" s="281">
        <v>1.1272869999999999</v>
      </c>
      <c r="P9" s="281">
        <v>1.1422699999999999</v>
      </c>
      <c r="Q9" s="281">
        <v>1.099623</v>
      </c>
      <c r="R9" s="281">
        <v>1.0547</v>
      </c>
      <c r="S9" s="281">
        <v>0.95135199999999998</v>
      </c>
      <c r="T9" s="281">
        <v>0.93500400000000006</v>
      </c>
      <c r="U9" s="281">
        <v>0.96868100000000001</v>
      </c>
      <c r="V9" s="281">
        <v>0.84876800000000008</v>
      </c>
      <c r="W9" s="281">
        <v>0.88186600000000004</v>
      </c>
      <c r="X9" s="281">
        <v>0.77813900000000003</v>
      </c>
      <c r="Y9" s="281">
        <v>0.714557</v>
      </c>
      <c r="Z9" s="281">
        <v>0.59562599999999999</v>
      </c>
      <c r="AA9" s="281">
        <v>0.55988699999999991</v>
      </c>
      <c r="AB9" s="281">
        <v>0.47137699999999999</v>
      </c>
      <c r="AC9" s="281">
        <v>0.429419</v>
      </c>
      <c r="AD9" s="281">
        <v>0.38491899999999996</v>
      </c>
      <c r="AE9" s="281">
        <v>0.35369099999999998</v>
      </c>
      <c r="AF9" s="281">
        <v>0.32713900000000001</v>
      </c>
    </row>
    <row r="10" spans="1:32" s="276" customFormat="1" ht="15" customHeight="1"/>
    <row r="11" spans="1:32">
      <c r="A11" s="355" t="str">
        <f>'A1'!A39</f>
        <v>Figure A3 VoIP lines by subscriber type (thousand)</v>
      </c>
    </row>
    <row r="12" spans="1:32">
      <c r="A12" s="277"/>
      <c r="B12" s="278">
        <v>2009</v>
      </c>
      <c r="C12" s="278">
        <v>2011</v>
      </c>
      <c r="D12" s="278">
        <v>2013</v>
      </c>
      <c r="E12" s="278">
        <v>2015</v>
      </c>
      <c r="F12" s="278">
        <v>2017</v>
      </c>
      <c r="G12" s="278">
        <v>2019</v>
      </c>
    </row>
    <row r="13" spans="1:32">
      <c r="A13" s="280" t="s">
        <v>226</v>
      </c>
      <c r="B13" s="274">
        <v>280.07299999999998</v>
      </c>
      <c r="C13" s="274">
        <v>319.16300000000001</v>
      </c>
      <c r="D13" s="274">
        <v>364.24</v>
      </c>
      <c r="E13" s="274">
        <v>308.64299999999997</v>
      </c>
      <c r="F13" s="274">
        <v>259.42700000000002</v>
      </c>
      <c r="G13" s="274">
        <v>301.762</v>
      </c>
    </row>
    <row r="14" spans="1:32">
      <c r="A14" s="280" t="s">
        <v>266</v>
      </c>
      <c r="B14" s="274">
        <v>108.836</v>
      </c>
      <c r="C14" s="274">
        <v>259.52199999999999</v>
      </c>
      <c r="D14" s="274">
        <v>382.92700000000002</v>
      </c>
      <c r="E14" s="274">
        <v>593.79600000000005</v>
      </c>
      <c r="F14" s="274">
        <v>633.51300000000003</v>
      </c>
      <c r="G14" s="274">
        <v>586.62800000000004</v>
      </c>
    </row>
    <row r="15" spans="1:32" s="276" customFormat="1" ht="15" customHeight="1"/>
    <row r="16" spans="1:32">
      <c r="A16" s="395" t="str">
        <f>'A2'!A2</f>
        <v>Figure A4 Fixed telephone voice subscriptions 
in EU countries (per 100 inhabitants)</v>
      </c>
    </row>
    <row r="17" spans="1:3">
      <c r="A17" s="282"/>
      <c r="B17" s="295" t="s">
        <v>52</v>
      </c>
      <c r="C17" s="295" t="s">
        <v>16</v>
      </c>
    </row>
    <row r="18" spans="1:3">
      <c r="A18" s="283" t="s">
        <v>64</v>
      </c>
      <c r="B18" s="284">
        <v>4.862480378355202</v>
      </c>
      <c r="C18" s="284">
        <v>54.911994208121349</v>
      </c>
    </row>
    <row r="19" spans="1:3">
      <c r="A19" s="283" t="s">
        <v>69</v>
      </c>
      <c r="B19" s="284">
        <v>11.937424183542303</v>
      </c>
      <c r="C19" s="284">
        <v>30.815539535031988</v>
      </c>
    </row>
    <row r="20" spans="1:3">
      <c r="A20" s="283" t="s">
        <v>66</v>
      </c>
      <c r="B20" s="284">
        <v>12.374846825543571</v>
      </c>
      <c r="C20" s="284">
        <v>31.448706116504798</v>
      </c>
    </row>
    <row r="21" spans="1:3">
      <c r="A21" s="283" t="s">
        <v>68</v>
      </c>
      <c r="B21" s="284">
        <v>13.342853943667023</v>
      </c>
      <c r="C21" s="284">
        <v>33.915237108273679</v>
      </c>
    </row>
    <row r="22" spans="1:3">
      <c r="A22" s="283" t="s">
        <v>71</v>
      </c>
      <c r="B22" s="284">
        <v>13.93340598924104</v>
      </c>
      <c r="C22" s="284">
        <v>36.031526551092988</v>
      </c>
    </row>
    <row r="23" spans="1:3">
      <c r="A23" s="285" t="s">
        <v>67</v>
      </c>
      <c r="B23" s="286">
        <v>13.978349567306617</v>
      </c>
      <c r="C23" s="286">
        <v>37.627666914203616</v>
      </c>
    </row>
    <row r="24" spans="1:3">
      <c r="A24" s="283" t="s">
        <v>75</v>
      </c>
      <c r="B24" s="284">
        <v>17.386444199424936</v>
      </c>
      <c r="C24" s="284">
        <v>71.800425148384434</v>
      </c>
    </row>
    <row r="25" spans="1:3">
      <c r="A25" s="283" t="s">
        <v>79</v>
      </c>
      <c r="B25" s="284">
        <v>17.446421662633504</v>
      </c>
      <c r="C25" s="284">
        <v>68.185605361172037</v>
      </c>
    </row>
    <row r="26" spans="1:3">
      <c r="A26" s="283" t="s">
        <v>70</v>
      </c>
      <c r="B26" s="284">
        <v>17.454569190506138</v>
      </c>
      <c r="C26" s="284">
        <v>17.613643216492399</v>
      </c>
    </row>
    <row r="27" spans="1:3">
      <c r="A27" s="283" t="s">
        <v>65</v>
      </c>
      <c r="B27" s="284">
        <v>18.013454896577702</v>
      </c>
      <c r="C27" s="284">
        <v>28.388241180331519</v>
      </c>
    </row>
    <row r="28" spans="1:3">
      <c r="A28" s="283" t="s">
        <v>74</v>
      </c>
      <c r="B28" s="284">
        <v>24.470145921089159</v>
      </c>
      <c r="C28" s="284">
        <v>37.367701799427067</v>
      </c>
    </row>
    <row r="29" spans="1:3">
      <c r="A29" s="283" t="s">
        <v>73</v>
      </c>
      <c r="B29" s="284">
        <v>31.480176059526599</v>
      </c>
      <c r="C29" s="284">
        <v>37.163068329193457</v>
      </c>
    </row>
    <row r="30" spans="1:3">
      <c r="A30" s="283" t="s">
        <v>76</v>
      </c>
      <c r="B30" s="284">
        <v>32.23684528879609</v>
      </c>
      <c r="C30" s="284">
        <v>47.895496271108158</v>
      </c>
    </row>
    <row r="31" spans="1:3">
      <c r="A31" s="283" t="s">
        <v>77</v>
      </c>
      <c r="B31" s="284">
        <v>32.289657129354161</v>
      </c>
      <c r="C31" s="284">
        <v>38.868786097796445</v>
      </c>
    </row>
    <row r="32" spans="1:3">
      <c r="A32" s="283" t="s">
        <v>82</v>
      </c>
      <c r="B32" s="284">
        <v>32.520077931208334</v>
      </c>
      <c r="C32" s="284">
        <v>62.092699144327568</v>
      </c>
    </row>
    <row r="33" spans="1:6">
      <c r="A33" s="283" t="s">
        <v>88</v>
      </c>
      <c r="B33" s="284">
        <v>34.015232934389275</v>
      </c>
      <c r="C33" s="284">
        <v>39.512616735682194</v>
      </c>
    </row>
    <row r="34" spans="1:6">
      <c r="A34" s="283" t="s">
        <v>81</v>
      </c>
      <c r="B34" s="284">
        <v>34.060995579638607</v>
      </c>
      <c r="C34" s="284">
        <v>48.982744949369447</v>
      </c>
    </row>
    <row r="35" spans="1:6">
      <c r="A35" s="283" t="s">
        <v>83</v>
      </c>
      <c r="B35" s="284">
        <v>36.189222928031676</v>
      </c>
      <c r="C35" s="284">
        <v>48.425855706281325</v>
      </c>
    </row>
    <row r="36" spans="1:6">
      <c r="A36" s="285" t="s">
        <v>42</v>
      </c>
      <c r="B36" s="286">
        <v>37.214610360524482</v>
      </c>
      <c r="C36" s="286">
        <v>48.02432347856093</v>
      </c>
    </row>
    <row r="37" spans="1:6">
      <c r="A37" s="283" t="s">
        <v>72</v>
      </c>
      <c r="B37" s="284">
        <v>37.481370053228417</v>
      </c>
      <c r="C37" s="284">
        <v>63.09548387096774</v>
      </c>
    </row>
    <row r="38" spans="1:6">
      <c r="A38" s="283" t="s">
        <v>78</v>
      </c>
      <c r="B38" s="284">
        <v>41.564328357175604</v>
      </c>
      <c r="C38" s="284">
        <v>49.533564101661661</v>
      </c>
    </row>
    <row r="39" spans="1:6">
      <c r="A39" s="283" t="s">
        <v>80</v>
      </c>
      <c r="B39" s="284">
        <v>42.022106959196329</v>
      </c>
      <c r="C39" s="284">
        <v>41.896149576308531</v>
      </c>
    </row>
    <row r="40" spans="1:6">
      <c r="A40" s="283" t="s">
        <v>152</v>
      </c>
      <c r="B40" s="284">
        <v>43.428196495536184</v>
      </c>
      <c r="C40" s="284">
        <v>57.069086890023691</v>
      </c>
    </row>
    <row r="41" spans="1:6">
      <c r="A41" s="283" t="s">
        <v>85</v>
      </c>
      <c r="B41" s="284">
        <v>46.029681704843341</v>
      </c>
      <c r="C41" s="284">
        <v>51.066782986335447</v>
      </c>
    </row>
    <row r="42" spans="1:6">
      <c r="A42" s="283" t="s">
        <v>86</v>
      </c>
      <c r="B42" s="284">
        <v>48.373358995160807</v>
      </c>
      <c r="C42" s="284">
        <v>61.694663210160307</v>
      </c>
    </row>
    <row r="43" spans="1:6">
      <c r="A43" s="283" t="s">
        <v>84</v>
      </c>
      <c r="B43" s="284">
        <v>49.754390370526181</v>
      </c>
      <c r="C43" s="284">
        <v>41.963222309323235</v>
      </c>
    </row>
    <row r="44" spans="1:6">
      <c r="A44" s="283" t="s">
        <v>87</v>
      </c>
      <c r="B44" s="284">
        <v>58.033406803111475</v>
      </c>
      <c r="C44" s="284">
        <v>57.590529040230656</v>
      </c>
    </row>
    <row r="45" spans="1:6">
      <c r="A45" s="283" t="s">
        <v>13</v>
      </c>
      <c r="B45" s="284">
        <v>58.322963312835505</v>
      </c>
      <c r="C45" s="284">
        <v>51.872372315157058</v>
      </c>
    </row>
    <row r="46" spans="1:6" s="276" customFormat="1" ht="15" customHeight="1"/>
    <row r="47" spans="1:6">
      <c r="A47" s="350" t="str">
        <f>'A3'!A13</f>
        <v>Figure A5 Mobile telephone voice subscriptions 
(active SIM cards used for voice services)</v>
      </c>
    </row>
    <row r="48" spans="1:6">
      <c r="A48" s="287"/>
      <c r="B48" s="288">
        <v>2000</v>
      </c>
      <c r="C48" s="288">
        <v>2005</v>
      </c>
      <c r="D48" s="288">
        <v>2010</v>
      </c>
      <c r="E48" s="288">
        <v>2015</v>
      </c>
      <c r="F48" s="288">
        <v>2019</v>
      </c>
    </row>
    <row r="49" spans="1:12">
      <c r="A49" s="274" t="s">
        <v>230</v>
      </c>
      <c r="B49" s="289">
        <v>4.3380000000000001</v>
      </c>
      <c r="C49" s="289">
        <v>11.45</v>
      </c>
      <c r="D49" s="289">
        <v>13.112654000000001</v>
      </c>
      <c r="E49" s="289">
        <v>14.016654000000001</v>
      </c>
      <c r="F49" s="289">
        <v>14.711589999999999</v>
      </c>
    </row>
    <row r="50" spans="1:12">
      <c r="A50" s="274" t="s">
        <v>133</v>
      </c>
      <c r="B50" s="289">
        <v>42.253743371918851</v>
      </c>
      <c r="C50" s="289">
        <v>111.6955590723669</v>
      </c>
      <c r="D50" s="289">
        <v>124.49387957773692</v>
      </c>
      <c r="E50" s="289">
        <v>132.81090120442383</v>
      </c>
      <c r="F50" s="289">
        <v>137.56942133296252</v>
      </c>
    </row>
    <row r="51" spans="1:12" s="276" customFormat="1" ht="15" customHeight="1"/>
    <row r="52" spans="1:12">
      <c r="A52" s="350" t="str">
        <f>'A3'!A24</f>
        <v>Figure A6 Active SIM cards by subscription type (million)</v>
      </c>
    </row>
    <row r="53" spans="1:12">
      <c r="A53" s="287"/>
      <c r="B53" s="290">
        <v>2009</v>
      </c>
      <c r="C53" s="290">
        <v>2010</v>
      </c>
      <c r="D53" s="290">
        <v>2011</v>
      </c>
      <c r="E53" s="290">
        <v>2012</v>
      </c>
      <c r="F53" s="290">
        <v>2013</v>
      </c>
      <c r="G53" s="290">
        <v>2014</v>
      </c>
      <c r="H53" s="290">
        <v>2015</v>
      </c>
      <c r="I53" s="290">
        <v>2016</v>
      </c>
      <c r="J53" s="290">
        <v>2017</v>
      </c>
      <c r="K53" s="290">
        <v>2018</v>
      </c>
      <c r="L53" s="290">
        <v>2019</v>
      </c>
    </row>
    <row r="54" spans="1:12">
      <c r="A54" s="291" t="s">
        <v>204</v>
      </c>
      <c r="B54" s="292">
        <v>7.1885140000000005</v>
      </c>
      <c r="C54" s="292">
        <v>7.5745950000000004</v>
      </c>
      <c r="D54" s="292">
        <v>8.0823180000000008</v>
      </c>
      <c r="E54" s="292">
        <v>8.5078870000000002</v>
      </c>
      <c r="F54" s="292">
        <v>8.6999999999999993</v>
      </c>
      <c r="G54" s="292">
        <v>8.8585139999999996</v>
      </c>
      <c r="H54" s="292">
        <v>9.1237469999999998</v>
      </c>
      <c r="I54" s="292">
        <v>9.4781129999999987</v>
      </c>
      <c r="J54" s="292">
        <v>9.8550110000000011</v>
      </c>
      <c r="K54" s="292">
        <v>10.276002</v>
      </c>
      <c r="L54" s="292">
        <v>10.349476000000001</v>
      </c>
    </row>
    <row r="55" spans="1:12">
      <c r="A55" s="291" t="s">
        <v>205</v>
      </c>
      <c r="B55" s="292">
        <v>5.9925670000000002</v>
      </c>
      <c r="C55" s="292">
        <v>5.5380590000000005</v>
      </c>
      <c r="D55" s="292">
        <v>5.4089309999999999</v>
      </c>
      <c r="E55" s="292">
        <v>5.362393</v>
      </c>
      <c r="F55" s="292">
        <v>5.195341</v>
      </c>
      <c r="G55" s="292">
        <v>5.0554639999999997</v>
      </c>
      <c r="H55" s="292">
        <v>4.8929070000000001</v>
      </c>
      <c r="I55" s="292">
        <v>4.821205</v>
      </c>
      <c r="J55" s="292">
        <v>4.6558959999999994</v>
      </c>
      <c r="K55" s="292">
        <v>4.47973</v>
      </c>
      <c r="L55" s="292">
        <v>4.3621139999999992</v>
      </c>
    </row>
    <row r="56" spans="1:12" s="276" customFormat="1" ht="15" customHeight="1"/>
    <row r="57" spans="1:12">
      <c r="A57" s="356" t="str">
        <f>'A3'!A36</f>
        <v>Figure A7 M2M subscriptions** (thousand)</v>
      </c>
    </row>
    <row r="58" spans="1:12">
      <c r="B58" s="293">
        <v>2009</v>
      </c>
      <c r="C58" s="293">
        <v>2010</v>
      </c>
      <c r="D58" s="293">
        <v>2011</v>
      </c>
      <c r="E58" s="293">
        <v>2012</v>
      </c>
      <c r="F58" s="293">
        <v>2013</v>
      </c>
      <c r="G58" s="293">
        <v>2014</v>
      </c>
      <c r="H58" s="293">
        <v>2015</v>
      </c>
      <c r="I58" s="293">
        <v>2016</v>
      </c>
      <c r="J58" s="293">
        <v>2017</v>
      </c>
      <c r="K58" s="293">
        <v>2018</v>
      </c>
      <c r="L58" s="293">
        <v>2019</v>
      </c>
    </row>
    <row r="59" spans="1:12">
      <c r="A59" s="291" t="s">
        <v>191</v>
      </c>
      <c r="B59" s="294">
        <v>106.499</v>
      </c>
      <c r="C59" s="294">
        <v>178.596</v>
      </c>
      <c r="D59" s="294">
        <v>322.83699999999999</v>
      </c>
      <c r="E59" s="294">
        <v>533.20000000000005</v>
      </c>
      <c r="F59" s="294">
        <v>613.91300000000001</v>
      </c>
      <c r="G59" s="294">
        <v>688.21400000000006</v>
      </c>
      <c r="H59" s="294">
        <v>744.05600000000004</v>
      </c>
      <c r="I59" s="294">
        <v>837.85599999999999</v>
      </c>
      <c r="J59" s="294">
        <v>917.42899999999997</v>
      </c>
      <c r="K59" s="294">
        <v>1001.125</v>
      </c>
      <c r="L59" s="294">
        <v>1093.607</v>
      </c>
    </row>
    <row r="60" spans="1:12" s="276" customFormat="1" ht="15" customHeight="1"/>
    <row r="61" spans="1:12">
      <c r="A61" s="395" t="str">
        <f>'A4'!A2</f>
        <v>Figure A8 Mobile telephone voice subscriptions 
in EU countries (per 100 inhabitants)</v>
      </c>
    </row>
    <row r="62" spans="1:12">
      <c r="A62" s="282"/>
      <c r="B62" s="295" t="s">
        <v>52</v>
      </c>
      <c r="C62" s="295" t="s">
        <v>16</v>
      </c>
    </row>
    <row r="63" spans="1:12">
      <c r="A63" s="283" t="s">
        <v>81</v>
      </c>
      <c r="B63" s="284">
        <v>99.742142696697769</v>
      </c>
      <c r="C63" s="284">
        <v>54.745982628143672</v>
      </c>
    </row>
    <row r="64" spans="1:12">
      <c r="A64" s="283" t="s">
        <v>83</v>
      </c>
      <c r="B64" s="284">
        <v>105.69000070660594</v>
      </c>
      <c r="C64" s="284">
        <v>65.052418609802587</v>
      </c>
    </row>
    <row r="65" spans="1:3">
      <c r="A65" s="283" t="s">
        <v>73</v>
      </c>
      <c r="B65" s="284">
        <v>106.07160030807424</v>
      </c>
      <c r="C65" s="284">
        <v>30.099084125670089</v>
      </c>
    </row>
    <row r="66" spans="1:3">
      <c r="A66" s="283" t="s">
        <v>77</v>
      </c>
      <c r="B66" s="284">
        <v>106.64231979050452</v>
      </c>
      <c r="C66" s="284">
        <v>23.32842149240923</v>
      </c>
    </row>
    <row r="67" spans="1:3">
      <c r="A67" s="283" t="s">
        <v>69</v>
      </c>
      <c r="B67" s="284">
        <v>108.65722333843628</v>
      </c>
      <c r="C67" s="284">
        <v>16.830721376549601</v>
      </c>
    </row>
    <row r="68" spans="1:3">
      <c r="A68" s="283" t="s">
        <v>87</v>
      </c>
      <c r="B68" s="284">
        <v>110.61001206699343</v>
      </c>
      <c r="C68" s="284">
        <v>49.228692265450178</v>
      </c>
    </row>
    <row r="69" spans="1:3">
      <c r="A69" s="283" t="s">
        <v>85</v>
      </c>
      <c r="B69" s="284">
        <v>113.44948729908135</v>
      </c>
      <c r="C69" s="284">
        <v>53.531378157071977</v>
      </c>
    </row>
    <row r="70" spans="1:3">
      <c r="A70" s="283" t="s">
        <v>71</v>
      </c>
      <c r="B70" s="284">
        <v>116.20632449248363</v>
      </c>
      <c r="C70" s="284">
        <v>9.2273564361498828</v>
      </c>
    </row>
    <row r="71" spans="1:3">
      <c r="A71" s="283" t="s">
        <v>84</v>
      </c>
      <c r="B71" s="284">
        <v>116.46326240660376</v>
      </c>
      <c r="C71" s="284">
        <v>64.726410667379369</v>
      </c>
    </row>
    <row r="72" spans="1:3">
      <c r="A72" s="283" t="s">
        <v>70</v>
      </c>
      <c r="B72" s="284">
        <v>117.07471541951617</v>
      </c>
      <c r="C72" s="284">
        <v>11.288578853749843</v>
      </c>
    </row>
    <row r="73" spans="1:3">
      <c r="A73" s="283" t="s">
        <v>80</v>
      </c>
      <c r="B73" s="284">
        <v>118.43979995539273</v>
      </c>
      <c r="C73" s="284">
        <v>59.437122389028971</v>
      </c>
    </row>
    <row r="74" spans="1:3">
      <c r="A74" s="283" t="s">
        <v>78</v>
      </c>
      <c r="B74" s="284">
        <v>119.77529680845622</v>
      </c>
      <c r="C74" s="284">
        <v>75.806057445550252</v>
      </c>
    </row>
    <row r="75" spans="1:3">
      <c r="A75" s="283" t="s">
        <v>88</v>
      </c>
      <c r="B75" s="284">
        <v>120.84642273317252</v>
      </c>
      <c r="C75" s="284">
        <v>61.155637346765154</v>
      </c>
    </row>
    <row r="76" spans="1:3">
      <c r="A76" s="285" t="s">
        <v>42</v>
      </c>
      <c r="B76" s="286">
        <v>122.02760136517799</v>
      </c>
      <c r="C76" s="286">
        <v>51.054767741173578</v>
      </c>
    </row>
    <row r="77" spans="1:3">
      <c r="A77" s="285" t="s">
        <v>67</v>
      </c>
      <c r="B77" s="286">
        <v>122.56622543351898</v>
      </c>
      <c r="C77" s="286">
        <v>42.237840925778471</v>
      </c>
    </row>
    <row r="78" spans="1:3">
      <c r="A78" s="283" t="s">
        <v>75</v>
      </c>
      <c r="B78" s="284">
        <v>125.4958526482551</v>
      </c>
      <c r="C78" s="284">
        <v>62.973784513350381</v>
      </c>
    </row>
    <row r="79" spans="1:3">
      <c r="A79" s="283" t="s">
        <v>82</v>
      </c>
      <c r="B79" s="284">
        <v>127.28452085233019</v>
      </c>
      <c r="C79" s="284">
        <v>67.530284083046112</v>
      </c>
    </row>
    <row r="80" spans="1:3">
      <c r="A80" s="283" t="s">
        <v>65</v>
      </c>
      <c r="B80" s="284">
        <v>127.72709123430022</v>
      </c>
      <c r="C80" s="284">
        <v>17.498907388141404</v>
      </c>
    </row>
    <row r="81" spans="1:9">
      <c r="A81" s="283" t="s">
        <v>86</v>
      </c>
      <c r="B81" s="284">
        <v>128.35703178913957</v>
      </c>
      <c r="C81" s="284">
        <v>59.215574592914109</v>
      </c>
    </row>
    <row r="82" spans="1:9">
      <c r="A82" s="283" t="s">
        <v>79</v>
      </c>
      <c r="B82" s="284">
        <v>128.49110221923664</v>
      </c>
      <c r="C82" s="284">
        <v>71.746884584378563</v>
      </c>
    </row>
    <row r="83" spans="1:9">
      <c r="A83" s="283" t="s">
        <v>64</v>
      </c>
      <c r="B83" s="284">
        <v>129.24436693397655</v>
      </c>
      <c r="C83" s="284">
        <v>71.870818438251376</v>
      </c>
    </row>
    <row r="84" spans="1:9">
      <c r="A84" s="283" t="s">
        <v>76</v>
      </c>
      <c r="B84" s="284">
        <v>131.26450462695544</v>
      </c>
      <c r="C84" s="284">
        <v>74.518216604766891</v>
      </c>
    </row>
    <row r="85" spans="1:9">
      <c r="A85" s="283" t="s">
        <v>66</v>
      </c>
      <c r="B85" s="284">
        <v>135.59678160927967</v>
      </c>
      <c r="C85" s="284">
        <v>23.035513892678022</v>
      </c>
    </row>
    <row r="86" spans="1:9">
      <c r="A86" s="283" t="s">
        <v>152</v>
      </c>
      <c r="B86" s="284">
        <v>135.75777655429579</v>
      </c>
      <c r="C86" s="284">
        <v>69.541828421267454</v>
      </c>
    </row>
    <row r="87" spans="1:9">
      <c r="A87" s="283" t="s">
        <v>72</v>
      </c>
      <c r="B87" s="284">
        <v>143.84991900023144</v>
      </c>
      <c r="C87" s="284">
        <v>31.300931899641576</v>
      </c>
    </row>
    <row r="88" spans="1:9">
      <c r="A88" s="283" t="s">
        <v>13</v>
      </c>
      <c r="B88" s="284">
        <v>144.05684285104411</v>
      </c>
      <c r="C88" s="284">
        <v>29.072895629310676</v>
      </c>
    </row>
    <row r="89" spans="1:9">
      <c r="A89" s="283" t="s">
        <v>74</v>
      </c>
      <c r="B89" s="284">
        <v>147.17715411632651</v>
      </c>
      <c r="C89" s="284">
        <v>39.810965812601133</v>
      </c>
    </row>
    <row r="90" spans="1:9">
      <c r="A90" s="283" t="s">
        <v>68</v>
      </c>
      <c r="B90" s="284">
        <v>168.8207500506409</v>
      </c>
      <c r="C90" s="284">
        <v>14.963566286171352</v>
      </c>
    </row>
    <row r="91" spans="1:9" s="276" customFormat="1" ht="15" customHeight="1"/>
    <row r="92" spans="1:9">
      <c r="A92" s="355" t="str">
        <f>'A5'!A18:D18</f>
        <v>Figure A9 Domestic fixed telephone traffic (minutes)</v>
      </c>
    </row>
    <row r="93" spans="1:9">
      <c r="A93" s="287"/>
      <c r="B93" s="295">
        <v>2005</v>
      </c>
      <c r="C93" s="295">
        <v>2007</v>
      </c>
      <c r="D93" s="295">
        <v>2009</v>
      </c>
      <c r="E93" s="295">
        <v>2011</v>
      </c>
      <c r="F93" s="295">
        <v>2013</v>
      </c>
      <c r="G93" s="295">
        <v>2015</v>
      </c>
      <c r="H93" s="295">
        <v>2017</v>
      </c>
      <c r="I93" s="295">
        <v>2019</v>
      </c>
    </row>
    <row r="94" spans="1:9">
      <c r="A94" s="287" t="s">
        <v>231</v>
      </c>
      <c r="B94" s="296">
        <v>7.20745082</v>
      </c>
      <c r="C94" s="296">
        <v>3.5441650500000002</v>
      </c>
      <c r="D94" s="296">
        <v>2.524756</v>
      </c>
      <c r="E94" s="289">
        <v>2.2032440000000002</v>
      </c>
      <c r="F94" s="296">
        <v>1.9379420000000001</v>
      </c>
      <c r="G94" s="296">
        <v>1.422104</v>
      </c>
      <c r="H94" s="296">
        <v>1.321388</v>
      </c>
      <c r="I94" s="296">
        <v>1.2616099999999999</v>
      </c>
    </row>
    <row r="95" spans="1:9">
      <c r="A95" s="274" t="s">
        <v>232</v>
      </c>
      <c r="B95" s="287">
        <v>703.09192037247976</v>
      </c>
      <c r="C95" s="287">
        <v>341.40455326154279</v>
      </c>
      <c r="D95" s="287">
        <v>240.29703393407689</v>
      </c>
      <c r="E95" s="287">
        <v>209.72400502786888</v>
      </c>
      <c r="F95" s="287">
        <v>184.34786512980503</v>
      </c>
      <c r="G95" s="287">
        <v>134.74750382396252</v>
      </c>
      <c r="H95" s="287">
        <v>124.54110746834019</v>
      </c>
      <c r="I95" s="287">
        <v>117.97430301407179</v>
      </c>
    </row>
    <row r="96" spans="1:9" s="276" customFormat="1" ht="15" customHeight="1"/>
    <row r="97" spans="1:12">
      <c r="A97" s="350" t="str">
        <f>'A5'!A27:D27</f>
        <v>Figure A10 Fixed telephone traffic by technology 
(outgoing calls in billion minutes)</v>
      </c>
    </row>
    <row r="98" spans="1:12">
      <c r="A98" s="297"/>
      <c r="B98" s="295">
        <v>2009</v>
      </c>
      <c r="C98" s="295">
        <v>2010</v>
      </c>
      <c r="D98" s="295">
        <v>2011</v>
      </c>
      <c r="E98" s="295">
        <v>2012</v>
      </c>
      <c r="F98" s="295">
        <v>2013</v>
      </c>
      <c r="G98" s="295">
        <v>2014</v>
      </c>
      <c r="H98" s="295">
        <v>2015</v>
      </c>
      <c r="I98" s="295">
        <v>2016</v>
      </c>
      <c r="J98" s="295">
        <v>2017</v>
      </c>
      <c r="K98" s="295">
        <v>2018</v>
      </c>
      <c r="L98" s="295">
        <v>2019</v>
      </c>
    </row>
    <row r="99" spans="1:12">
      <c r="A99" s="298" t="s">
        <v>279</v>
      </c>
      <c r="B99" s="299">
        <v>2.528931</v>
      </c>
      <c r="C99" s="299">
        <v>2.1852779999999998</v>
      </c>
      <c r="D99" s="299">
        <v>1.991609</v>
      </c>
      <c r="E99" s="299">
        <v>1.739366</v>
      </c>
      <c r="F99" s="299">
        <v>1.558951</v>
      </c>
      <c r="G99" s="299">
        <v>1.3557360000000001</v>
      </c>
      <c r="H99" s="299">
        <v>1.040654</v>
      </c>
      <c r="I99" s="299">
        <v>1.0111730000000001</v>
      </c>
      <c r="J99" s="299">
        <v>0.96323199999999998</v>
      </c>
      <c r="K99" s="299">
        <v>0.88623499999999999</v>
      </c>
      <c r="L99" s="299">
        <v>0.83495699999999995</v>
      </c>
    </row>
    <row r="100" spans="1:12">
      <c r="A100" s="298" t="s">
        <v>280</v>
      </c>
      <c r="B100" s="299">
        <v>0.40784300000000001</v>
      </c>
      <c r="C100" s="299">
        <v>0.4904</v>
      </c>
      <c r="D100" s="299">
        <v>0.54634500000000008</v>
      </c>
      <c r="E100" s="299">
        <v>0.53276499999999993</v>
      </c>
      <c r="F100" s="299">
        <v>0.58256799999999997</v>
      </c>
      <c r="G100" s="299">
        <v>0.69150500000000004</v>
      </c>
      <c r="H100" s="299">
        <v>0.64830900000000002</v>
      </c>
      <c r="I100" s="299">
        <v>0.59028400000000003</v>
      </c>
      <c r="J100" s="299">
        <v>0.55040299999999998</v>
      </c>
      <c r="K100" s="299">
        <v>0.53300800000000004</v>
      </c>
      <c r="L100" s="299">
        <v>0.55386800000000003</v>
      </c>
    </row>
    <row r="101" spans="1:12" s="276" customFormat="1" ht="15" customHeight="1"/>
    <row r="102" spans="1:12">
      <c r="A102" s="350" t="str">
        <f>'A5'!A37:D37</f>
        <v>Figure A11 Domestic fixed telephone traffic by network (outgoing called minutes per one inhabitant)</v>
      </c>
    </row>
    <row r="103" spans="1:12">
      <c r="A103" s="300"/>
      <c r="B103" s="295">
        <v>2009</v>
      </c>
      <c r="C103" s="295">
        <v>2010</v>
      </c>
      <c r="D103" s="295">
        <v>2011</v>
      </c>
      <c r="E103" s="295">
        <v>2012</v>
      </c>
      <c r="F103" s="295">
        <v>2013</v>
      </c>
      <c r="G103" s="295">
        <v>2014</v>
      </c>
      <c r="H103" s="295">
        <v>2015</v>
      </c>
      <c r="I103" s="295">
        <v>2016</v>
      </c>
      <c r="J103" s="295">
        <v>2017</v>
      </c>
      <c r="K103" s="295">
        <v>2018</v>
      </c>
      <c r="L103" s="295">
        <v>2019</v>
      </c>
    </row>
    <row r="104" spans="1:12">
      <c r="A104" s="301" t="s">
        <v>213</v>
      </c>
      <c r="B104" s="302">
        <v>198.19616091006856</v>
      </c>
      <c r="C104" s="302">
        <v>180.21935350339942</v>
      </c>
      <c r="D104" s="302">
        <v>169.35398738463721</v>
      </c>
      <c r="E104" s="302">
        <v>155</v>
      </c>
      <c r="F104" s="302">
        <v>140.19970094418801</v>
      </c>
      <c r="G104" s="302">
        <v>119.54451748507226</v>
      </c>
      <c r="H104" s="302">
        <v>95.416333178350285</v>
      </c>
      <c r="I104" s="302">
        <v>81.099120695881012</v>
      </c>
      <c r="J104" s="302">
        <v>66.858748611576473</v>
      </c>
      <c r="K104" s="302">
        <v>58.965520479257833</v>
      </c>
      <c r="L104" s="302">
        <v>55.679670512427641</v>
      </c>
    </row>
    <row r="105" spans="1:12">
      <c r="A105" s="301" t="s">
        <v>214</v>
      </c>
      <c r="B105" s="302">
        <v>42.10087302400833</v>
      </c>
      <c r="C105" s="302">
        <v>39.096363064986704</v>
      </c>
      <c r="D105" s="302">
        <v>40.370017643231677</v>
      </c>
      <c r="E105" s="302">
        <v>41.584804288651945</v>
      </c>
      <c r="F105" s="302">
        <v>44.148164185617034</v>
      </c>
      <c r="G105" s="302">
        <v>45.548156600582161</v>
      </c>
      <c r="H105" s="302">
        <v>47</v>
      </c>
      <c r="I105" s="302">
        <v>48.705432174855041</v>
      </c>
      <c r="J105" s="302">
        <v>57.682358856763713</v>
      </c>
      <c r="K105" s="302">
        <v>60.687712445304143</v>
      </c>
      <c r="L105" s="302">
        <v>62.294632501644152</v>
      </c>
    </row>
    <row r="106" spans="1:12" s="276" customFormat="1" ht="15" customHeight="1"/>
    <row r="107" spans="1:12">
      <c r="A107" s="395" t="str">
        <f>'A6'!A2</f>
        <v>Figure A12 Domestic fixed telephone traffic in EU countries (outgoing called minutes per one inhabitant)</v>
      </c>
    </row>
    <row r="108" spans="1:12">
      <c r="A108" s="274"/>
      <c r="B108" s="295">
        <v>2019</v>
      </c>
      <c r="C108" s="295">
        <v>2009</v>
      </c>
    </row>
    <row r="109" spans="1:12">
      <c r="A109" s="274" t="s">
        <v>71</v>
      </c>
      <c r="B109" s="305">
        <v>69.067098430755252</v>
      </c>
      <c r="C109" s="305">
        <v>308.89836533367907</v>
      </c>
    </row>
    <row r="110" spans="1:12">
      <c r="A110" s="274" t="s">
        <v>70</v>
      </c>
      <c r="B110" s="305">
        <v>91.610667881532223</v>
      </c>
      <c r="C110" s="305">
        <v>346.83608496582832</v>
      </c>
    </row>
    <row r="111" spans="1:12">
      <c r="A111" s="274" t="s">
        <v>66</v>
      </c>
      <c r="B111" s="305">
        <v>106.06397474222619</v>
      </c>
      <c r="C111" s="305">
        <v>275.69725297542948</v>
      </c>
    </row>
    <row r="112" spans="1:12">
      <c r="A112" s="303" t="s">
        <v>67</v>
      </c>
      <c r="B112" s="306">
        <v>118.02647375498037</v>
      </c>
      <c r="C112" s="306">
        <v>331.65985819240848</v>
      </c>
    </row>
    <row r="113" spans="1:3">
      <c r="A113" s="274" t="s">
        <v>65</v>
      </c>
      <c r="B113" s="305">
        <v>158.62593784885928</v>
      </c>
      <c r="C113" s="305">
        <v>443.99861203805307</v>
      </c>
    </row>
    <row r="114" spans="1:3">
      <c r="A114" s="274" t="s">
        <v>88</v>
      </c>
      <c r="B114" s="305">
        <v>164.49618551235559</v>
      </c>
      <c r="C114" s="305">
        <v>648.6588392981821</v>
      </c>
    </row>
    <row r="115" spans="1:3">
      <c r="A115" s="274" t="s">
        <v>68</v>
      </c>
      <c r="B115" s="305">
        <v>175.62844326425275</v>
      </c>
      <c r="C115" s="305">
        <v>479.65452843383804</v>
      </c>
    </row>
    <row r="116" spans="1:3">
      <c r="A116" s="274" t="s">
        <v>74</v>
      </c>
      <c r="B116" s="305">
        <v>176.00468450146644</v>
      </c>
      <c r="C116" s="305">
        <v>720.97031138320608</v>
      </c>
    </row>
    <row r="117" spans="1:3">
      <c r="A117" s="274" t="s">
        <v>78</v>
      </c>
      <c r="B117" s="305">
        <v>198.80928022930391</v>
      </c>
      <c r="C117" s="305">
        <v>636.95385804970294</v>
      </c>
    </row>
    <row r="118" spans="1:3">
      <c r="A118" s="274" t="s">
        <v>83</v>
      </c>
      <c r="B118" s="305">
        <v>332.17834713604418</v>
      </c>
      <c r="C118" s="305">
        <v>1276.1007113907963</v>
      </c>
    </row>
    <row r="119" spans="1:3">
      <c r="A119" s="274" t="s">
        <v>84</v>
      </c>
      <c r="B119" s="305">
        <v>336.10727693518612</v>
      </c>
      <c r="C119" s="305">
        <v>680.38773899345688</v>
      </c>
    </row>
    <row r="120" spans="1:3">
      <c r="A120" s="274" t="s">
        <v>73</v>
      </c>
      <c r="B120" s="305">
        <v>337.54345394411109</v>
      </c>
      <c r="C120" s="305">
        <v>612.98633386880522</v>
      </c>
    </row>
    <row r="121" spans="1:3">
      <c r="A121" s="274" t="s">
        <v>77</v>
      </c>
      <c r="B121" s="305">
        <v>378.04605714252511</v>
      </c>
      <c r="C121" s="305">
        <v>1146.7755151495048</v>
      </c>
    </row>
    <row r="122" spans="1:3">
      <c r="A122" s="274" t="s">
        <v>80</v>
      </c>
      <c r="B122" s="305">
        <v>384.32761525955493</v>
      </c>
      <c r="C122" s="305">
        <v>1254.0235606699487</v>
      </c>
    </row>
    <row r="123" spans="1:3">
      <c r="A123" s="274" t="s">
        <v>79</v>
      </c>
      <c r="B123" s="305">
        <v>410.5089196013821</v>
      </c>
      <c r="C123" s="305">
        <v>2239.0415122289742</v>
      </c>
    </row>
    <row r="124" spans="1:3">
      <c r="A124" s="274" t="s">
        <v>81</v>
      </c>
      <c r="B124" s="305">
        <v>442.96574289248042</v>
      </c>
      <c r="C124" s="305">
        <v>1041.5180010202635</v>
      </c>
    </row>
    <row r="125" spans="1:3">
      <c r="A125" s="274" t="s">
        <v>76</v>
      </c>
      <c r="B125" s="305">
        <v>467.53586518266081</v>
      </c>
      <c r="C125" s="305">
        <v>1554.2513931626643</v>
      </c>
    </row>
    <row r="126" spans="1:3">
      <c r="A126" s="274" t="s">
        <v>82</v>
      </c>
      <c r="B126" s="305">
        <v>469.68807045392998</v>
      </c>
      <c r="C126" s="305">
        <v>1270.331178062708</v>
      </c>
    </row>
    <row r="127" spans="1:3">
      <c r="A127" s="274" t="s">
        <v>152</v>
      </c>
      <c r="B127" s="305">
        <v>518.085066644579</v>
      </c>
      <c r="C127" s="305"/>
    </row>
    <row r="128" spans="1:3">
      <c r="A128" s="274" t="s">
        <v>72</v>
      </c>
      <c r="B128" s="305">
        <v>538.05600555426986</v>
      </c>
      <c r="C128" s="305">
        <v>1324.6062751800757</v>
      </c>
    </row>
    <row r="129" spans="1:10">
      <c r="A129" s="303" t="s">
        <v>62</v>
      </c>
      <c r="B129" s="306">
        <v>543.07132682846964</v>
      </c>
      <c r="C129" s="306">
        <v>1135.46320148323</v>
      </c>
    </row>
    <row r="130" spans="1:10">
      <c r="A130" s="274" t="s">
        <v>87</v>
      </c>
      <c r="B130" s="305">
        <v>689.79253222123089</v>
      </c>
      <c r="C130" s="305">
        <v>1614.8915384480092</v>
      </c>
    </row>
    <row r="131" spans="1:10">
      <c r="A131" s="274" t="s">
        <v>13</v>
      </c>
      <c r="B131" s="304">
        <v>798.52184289646027</v>
      </c>
      <c r="C131" s="305">
        <v>1633.475956865718</v>
      </c>
    </row>
    <row r="132" spans="1:10">
      <c r="A132" s="274" t="s">
        <v>86</v>
      </c>
      <c r="B132" s="304">
        <v>1065.6507303389385</v>
      </c>
      <c r="C132" s="305"/>
    </row>
    <row r="133" spans="1:10">
      <c r="A133" s="274" t="s">
        <v>85</v>
      </c>
      <c r="B133" s="304">
        <v>1228.9108453705105</v>
      </c>
      <c r="C133" s="305">
        <v>1769.4691139155959</v>
      </c>
    </row>
    <row r="134" spans="1:10" s="276" customFormat="1" ht="15" customHeight="1"/>
    <row r="135" spans="1:10">
      <c r="A135" s="350" t="str">
        <f>'A7'!A16</f>
        <v>Figure A13 Domestic mobile telephone traffic (minutes)</v>
      </c>
    </row>
    <row r="136" spans="1:10">
      <c r="A136" s="287"/>
      <c r="B136" s="295">
        <v>2005</v>
      </c>
      <c r="C136" s="295">
        <v>2007</v>
      </c>
      <c r="D136" s="295">
        <v>2009</v>
      </c>
      <c r="E136" s="295">
        <v>2011</v>
      </c>
      <c r="F136" s="295">
        <v>2013</v>
      </c>
      <c r="G136" s="295">
        <v>2015</v>
      </c>
      <c r="H136" s="295">
        <v>2017</v>
      </c>
      <c r="I136" s="295">
        <v>2018</v>
      </c>
      <c r="J136" s="295">
        <v>2019</v>
      </c>
    </row>
    <row r="137" spans="1:10">
      <c r="A137" s="287" t="s">
        <v>231</v>
      </c>
      <c r="B137" s="296">
        <v>7.1933999999999996</v>
      </c>
      <c r="C137" s="296">
        <v>10.496799999999999</v>
      </c>
      <c r="D137" s="296">
        <v>13.535981</v>
      </c>
      <c r="E137" s="289">
        <v>15.209353999999999</v>
      </c>
      <c r="F137" s="296">
        <v>17.715910000000001</v>
      </c>
      <c r="G137" s="296">
        <v>20.175973000000003</v>
      </c>
      <c r="H137" s="296">
        <v>20.906979</v>
      </c>
      <c r="I137" s="296">
        <v>21.152322000000002</v>
      </c>
      <c r="J137" s="296">
        <v>21.931052999999999</v>
      </c>
    </row>
    <row r="138" spans="1:10">
      <c r="A138" s="274" t="s">
        <v>232</v>
      </c>
      <c r="B138" s="287">
        <v>701.72125295298179</v>
      </c>
      <c r="C138" s="287">
        <v>1011.1423322894522</v>
      </c>
      <c r="D138" s="287">
        <v>1288.305121638693</v>
      </c>
      <c r="E138" s="287">
        <v>1447.7591382373616</v>
      </c>
      <c r="F138" s="287">
        <v>1685.2362905245691</v>
      </c>
      <c r="G138" s="287">
        <v>1911.7181295950681</v>
      </c>
      <c r="H138" s="287">
        <v>1970.4873348912897</v>
      </c>
      <c r="I138" s="287">
        <v>1986.1708201092981</v>
      </c>
      <c r="J138" s="287">
        <v>2050.7927901963908</v>
      </c>
    </row>
    <row r="139" spans="1:10" s="276" customFormat="1" ht="15" customHeight="1"/>
    <row r="140" spans="1:10">
      <c r="A140" s="355" t="str">
        <f>'A7'!A28</f>
        <v xml:space="preserve">Figure A14 Domestic mobile telephone traffic by destination </v>
      </c>
    </row>
    <row r="141" spans="1:10">
      <c r="A141" s="1"/>
      <c r="B141" s="273">
        <v>2012</v>
      </c>
      <c r="C141" s="273">
        <v>2013</v>
      </c>
      <c r="D141" s="273">
        <v>2014</v>
      </c>
      <c r="E141" s="273">
        <v>2015</v>
      </c>
      <c r="F141" s="273">
        <v>2016</v>
      </c>
      <c r="G141" s="273">
        <v>2017</v>
      </c>
      <c r="H141" s="273">
        <v>2018</v>
      </c>
      <c r="I141" s="273">
        <v>2019</v>
      </c>
    </row>
    <row r="142" spans="1:10" ht="22.5">
      <c r="A142" s="307" t="s">
        <v>162</v>
      </c>
      <c r="B142" s="308">
        <v>0.65460582469621909</v>
      </c>
      <c r="C142" s="308">
        <v>0.63529403795797101</v>
      </c>
      <c r="D142" s="308">
        <v>0.59822853571700541</v>
      </c>
      <c r="E142" s="308">
        <v>0.57791403666132968</v>
      </c>
      <c r="F142" s="308">
        <v>0.56279257277607642</v>
      </c>
      <c r="G142" s="308">
        <v>0.54918388735168289</v>
      </c>
      <c r="H142" s="308">
        <v>0.54098613854308752</v>
      </c>
      <c r="I142" s="308">
        <v>0.52868660706806925</v>
      </c>
    </row>
    <row r="143" spans="1:10" ht="22.5">
      <c r="A143" s="307" t="s">
        <v>163</v>
      </c>
      <c r="B143" s="308">
        <v>0.30080886450184169</v>
      </c>
      <c r="C143" s="308">
        <v>0.32200428880029303</v>
      </c>
      <c r="D143" s="308">
        <v>0.36008780229757897</v>
      </c>
      <c r="E143" s="308">
        <v>0.38134255036919407</v>
      </c>
      <c r="F143" s="308">
        <v>0.39692711315453233</v>
      </c>
      <c r="G143" s="308">
        <v>0.41074121708353944</v>
      </c>
      <c r="H143" s="308">
        <v>0.42021391315809203</v>
      </c>
      <c r="I143" s="308">
        <v>0.43321248642279059</v>
      </c>
    </row>
    <row r="144" spans="1:10" ht="22.5">
      <c r="A144" s="307" t="s">
        <v>161</v>
      </c>
      <c r="B144" s="308">
        <v>4.4585310801939199E-2</v>
      </c>
      <c r="C144" s="308">
        <v>4.2701673241735814E-2</v>
      </c>
      <c r="D144" s="308">
        <v>4.1683661985415663E-2</v>
      </c>
      <c r="E144" s="308">
        <v>4.0743412969476117E-2</v>
      </c>
      <c r="F144" s="308">
        <v>4.0280314069391386E-2</v>
      </c>
      <c r="G144" s="308">
        <v>4.0074895564777682E-2</v>
      </c>
      <c r="H144" s="308">
        <v>3.879994829882033E-2</v>
      </c>
      <c r="I144" s="308">
        <v>3.8100906509140255E-2</v>
      </c>
    </row>
    <row r="145" spans="1:16" s="276" customFormat="1" ht="15" customHeight="1"/>
    <row r="146" spans="1:16">
      <c r="A146" s="354" t="str">
        <f>'A7'!A39:D39</f>
        <v>Figure A15 International mobile telephone traffic (minutes)</v>
      </c>
    </row>
    <row r="147" spans="1:16">
      <c r="A147" s="287"/>
      <c r="B147" s="295">
        <v>2005</v>
      </c>
      <c r="C147" s="295">
        <v>2006</v>
      </c>
      <c r="D147" s="295">
        <v>2007</v>
      </c>
      <c r="E147" s="295">
        <v>2008</v>
      </c>
      <c r="F147" s="295">
        <v>2009</v>
      </c>
      <c r="G147" s="295">
        <v>2010</v>
      </c>
      <c r="H147" s="295">
        <v>2011</v>
      </c>
      <c r="I147" s="295">
        <v>2012</v>
      </c>
      <c r="J147" s="295">
        <v>2013</v>
      </c>
      <c r="K147" s="295">
        <v>2014</v>
      </c>
      <c r="L147" s="295">
        <v>2015</v>
      </c>
      <c r="M147" s="295">
        <v>2016</v>
      </c>
      <c r="N147" s="295">
        <v>2017</v>
      </c>
      <c r="O147" s="295">
        <v>2018</v>
      </c>
      <c r="P147" s="295">
        <v>2019</v>
      </c>
    </row>
    <row r="148" spans="1:16">
      <c r="A148" s="287" t="s">
        <v>231</v>
      </c>
      <c r="B148" s="296">
        <v>0.25930699999999979</v>
      </c>
      <c r="C148" s="296">
        <v>0.34970299999999954</v>
      </c>
      <c r="D148" s="296">
        <v>0.38529199999999947</v>
      </c>
      <c r="E148" s="296">
        <v>0.34720000000000073</v>
      </c>
      <c r="F148" s="296">
        <v>0.42612800000000001</v>
      </c>
      <c r="G148" s="296">
        <v>0.43485600000000002</v>
      </c>
      <c r="H148" s="296">
        <v>0.46615600000000001</v>
      </c>
      <c r="I148" s="296">
        <v>0.45625500000000002</v>
      </c>
      <c r="J148" s="296">
        <v>0.53865300000000005</v>
      </c>
      <c r="K148" s="296">
        <v>0.69046299999999994</v>
      </c>
      <c r="L148" s="296">
        <v>0.760432</v>
      </c>
      <c r="M148" s="296">
        <v>0.85640399999999994</v>
      </c>
      <c r="N148" s="296">
        <v>1.215436</v>
      </c>
      <c r="O148" s="296">
        <v>1.5531030000000001</v>
      </c>
      <c r="P148" s="296">
        <v>1.6217349999999999</v>
      </c>
    </row>
    <row r="149" spans="1:16">
      <c r="A149" s="274" t="s">
        <v>232</v>
      </c>
      <c r="B149" s="289">
        <v>25.295581079806311</v>
      </c>
      <c r="C149" s="289">
        <v>33.9940288838865</v>
      </c>
      <c r="D149" s="289">
        <v>37.114649368613968</v>
      </c>
      <c r="E149" s="289">
        <v>33.169200563035787</v>
      </c>
      <c r="F149" s="289">
        <v>40.557303151774001</v>
      </c>
      <c r="G149" s="289">
        <v>41.286005485736425</v>
      </c>
      <c r="H149" s="289">
        <v>44.372799058012298</v>
      </c>
      <c r="I149" s="289">
        <v>43.38622829226545</v>
      </c>
      <c r="J149" s="289">
        <v>51.239681371147789</v>
      </c>
      <c r="K149" s="289">
        <v>65.519546605113263</v>
      </c>
      <c r="L149" s="289">
        <v>72.052616283945099</v>
      </c>
      <c r="M149" s="289">
        <v>80.954586617410996</v>
      </c>
      <c r="N149" s="289">
        <v>114.5551083382697</v>
      </c>
      <c r="O149" s="289">
        <v>145.83400627241829</v>
      </c>
      <c r="P149" s="289">
        <v>151.64992057650599</v>
      </c>
    </row>
    <row r="150" spans="1:16" s="276" customFormat="1" ht="15" customHeight="1"/>
    <row r="151" spans="1:16">
      <c r="A151" s="350" t="str">
        <f>'A8'!A2</f>
        <v>Figure A16 Domestic mobile telephone traffic in EU countries (outgoing called minutes per one inhabitant)</v>
      </c>
    </row>
    <row r="152" spans="1:16">
      <c r="A152" s="274"/>
      <c r="B152" s="295" t="s">
        <v>53</v>
      </c>
      <c r="C152" s="295" t="s">
        <v>52</v>
      </c>
    </row>
    <row r="153" spans="1:16">
      <c r="A153" s="274" t="s">
        <v>82</v>
      </c>
      <c r="B153" s="274">
        <v>1331.1562299245902</v>
      </c>
      <c r="C153" s="274"/>
    </row>
    <row r="154" spans="1:16">
      <c r="A154" s="274" t="s">
        <v>152</v>
      </c>
      <c r="B154" s="274">
        <v>1266.0922769557346</v>
      </c>
      <c r="C154" s="274">
        <v>1398.0176343813594</v>
      </c>
    </row>
    <row r="155" spans="1:16">
      <c r="A155" s="274" t="s">
        <v>81</v>
      </c>
      <c r="B155" s="274">
        <v>1180.3692285592738</v>
      </c>
      <c r="C155" s="274">
        <v>1439.6191008696521</v>
      </c>
    </row>
    <row r="156" spans="1:16">
      <c r="A156" s="274" t="s">
        <v>86</v>
      </c>
      <c r="B156" s="274">
        <v>1157.1080979878345</v>
      </c>
      <c r="C156" s="274">
        <v>1487.2413170269613</v>
      </c>
    </row>
    <row r="157" spans="1:16">
      <c r="A157" s="274" t="s">
        <v>66</v>
      </c>
      <c r="B157" s="274">
        <v>1327.7257193047485</v>
      </c>
      <c r="C157" s="274">
        <v>1806.4786644268577</v>
      </c>
    </row>
    <row r="158" spans="1:16">
      <c r="A158" s="303" t="s">
        <v>67</v>
      </c>
      <c r="B158" s="303">
        <v>1290.598775475763</v>
      </c>
      <c r="C158" s="303">
        <v>2051.7003734326836</v>
      </c>
    </row>
    <row r="159" spans="1:16">
      <c r="A159" s="274" t="s">
        <v>88</v>
      </c>
      <c r="B159" s="274">
        <v>1662.4348752387152</v>
      </c>
      <c r="C159" s="274">
        <v>2157.3439682602298</v>
      </c>
    </row>
    <row r="160" spans="1:16">
      <c r="A160" s="274" t="s">
        <v>80</v>
      </c>
      <c r="B160" s="274">
        <v>1458.7591138634409</v>
      </c>
      <c r="C160" s="274">
        <v>2160.5469748277033</v>
      </c>
    </row>
    <row r="161" spans="1:3">
      <c r="A161" s="274" t="s">
        <v>13</v>
      </c>
      <c r="B161" s="274">
        <v>729.66960675686187</v>
      </c>
      <c r="C161" s="274">
        <v>2200.5525964411904</v>
      </c>
    </row>
    <row r="162" spans="1:3">
      <c r="A162" s="274" t="s">
        <v>69</v>
      </c>
      <c r="B162" s="274"/>
      <c r="C162" s="274">
        <v>2212.8712684404768</v>
      </c>
    </row>
    <row r="163" spans="1:3">
      <c r="A163" s="274" t="s">
        <v>77</v>
      </c>
      <c r="B163" s="309">
        <v>1353.8364697470599</v>
      </c>
      <c r="C163" s="274">
        <v>2258.2444974994578</v>
      </c>
    </row>
    <row r="164" spans="1:3">
      <c r="A164" s="274" t="s">
        <v>83</v>
      </c>
      <c r="B164" s="274">
        <v>2038.385465058328</v>
      </c>
      <c r="C164" s="274">
        <v>2325.798688989953</v>
      </c>
    </row>
    <row r="165" spans="1:3">
      <c r="A165" s="274" t="s">
        <v>73</v>
      </c>
      <c r="B165" s="309">
        <v>1674.1799581281637</v>
      </c>
      <c r="C165" s="274">
        <v>2369.4303422963217</v>
      </c>
    </row>
    <row r="166" spans="1:3">
      <c r="A166" s="303" t="s">
        <v>42</v>
      </c>
      <c r="B166" s="303">
        <v>1495.4885105744295</v>
      </c>
      <c r="C166" s="303">
        <v>2387.8471747195867</v>
      </c>
    </row>
    <row r="167" spans="1:3">
      <c r="A167" s="274" t="s">
        <v>85</v>
      </c>
      <c r="B167" s="274">
        <v>670.62848700169138</v>
      </c>
      <c r="C167" s="274">
        <v>2485.1206263835575</v>
      </c>
    </row>
    <row r="168" spans="1:3">
      <c r="A168" s="274" t="s">
        <v>78</v>
      </c>
      <c r="B168" s="274">
        <v>2352.895369131661</v>
      </c>
      <c r="C168" s="274">
        <v>2492.5248453898125</v>
      </c>
    </row>
    <row r="169" spans="1:3">
      <c r="A169" s="274" t="s">
        <v>64</v>
      </c>
      <c r="B169" s="274"/>
      <c r="C169" s="274">
        <v>2542.9507049331219</v>
      </c>
    </row>
    <row r="170" spans="1:3">
      <c r="A170" s="274" t="s">
        <v>75</v>
      </c>
      <c r="B170" s="304">
        <v>1792.1660415446761</v>
      </c>
      <c r="C170" s="274">
        <v>2572.4703150240925</v>
      </c>
    </row>
    <row r="171" spans="1:3">
      <c r="A171" s="274" t="s">
        <v>87</v>
      </c>
      <c r="B171" s="274">
        <v>1612.2693383261728</v>
      </c>
      <c r="C171" s="274">
        <v>2575.6133973106721</v>
      </c>
    </row>
    <row r="172" spans="1:3">
      <c r="A172" s="274" t="s">
        <v>84</v>
      </c>
      <c r="B172" s="274">
        <v>1610.8089777156968</v>
      </c>
      <c r="C172" s="274">
        <v>2668.4556289651264</v>
      </c>
    </row>
    <row r="173" spans="1:3">
      <c r="A173" s="274" t="s">
        <v>74</v>
      </c>
      <c r="B173" s="274">
        <v>1616.6955599546452</v>
      </c>
      <c r="C173" s="274">
        <v>2676.4220773538677</v>
      </c>
    </row>
    <row r="174" spans="1:3">
      <c r="A174" s="274" t="s">
        <v>65</v>
      </c>
      <c r="B174" s="274">
        <v>1276.8833086983191</v>
      </c>
      <c r="C174" s="274">
        <v>2716.4176047530696</v>
      </c>
    </row>
    <row r="175" spans="1:3">
      <c r="A175" s="274" t="s">
        <v>71</v>
      </c>
      <c r="B175" s="304">
        <v>1595.4276137607576</v>
      </c>
      <c r="C175" s="274">
        <v>2775.2460963877902</v>
      </c>
    </row>
    <row r="176" spans="1:3">
      <c r="A176" s="274" t="s">
        <v>76</v>
      </c>
      <c r="B176" s="304">
        <v>1819.9790629064494</v>
      </c>
      <c r="C176" s="274">
        <v>3018.4933709826123</v>
      </c>
    </row>
    <row r="177" spans="1:16">
      <c r="A177" s="274" t="s">
        <v>68</v>
      </c>
      <c r="B177" s="304">
        <v>1843.673326987164</v>
      </c>
      <c r="C177" s="274">
        <v>3134.7890435917607</v>
      </c>
    </row>
    <row r="178" spans="1:16">
      <c r="A178" s="304" t="s">
        <v>70</v>
      </c>
      <c r="B178" s="304">
        <v>2051.2655519619134</v>
      </c>
      <c r="C178" s="304">
        <v>3287.3976925989064</v>
      </c>
    </row>
    <row r="179" spans="1:16">
      <c r="A179" s="304" t="s">
        <v>79</v>
      </c>
      <c r="B179" s="304">
        <v>1558.8120215133822</v>
      </c>
      <c r="C179" s="304">
        <v>3615.9400018672072</v>
      </c>
    </row>
    <row r="180" spans="1:16">
      <c r="A180" s="304" t="s">
        <v>72</v>
      </c>
      <c r="B180" s="304">
        <v>3458.8650421193993</v>
      </c>
      <c r="C180" s="304">
        <v>4186.5161594538304</v>
      </c>
    </row>
    <row r="181" spans="1:16" s="276" customFormat="1" ht="15" customHeight="1"/>
    <row r="182" spans="1:16">
      <c r="A182" s="350" t="str">
        <f>'A9'!A22</f>
        <v>Figure A17 Fixed broadband subscriptions</v>
      </c>
    </row>
    <row r="183" spans="1:16">
      <c r="A183" s="310"/>
      <c r="B183" s="313">
        <v>2005</v>
      </c>
      <c r="C183" s="313">
        <v>2006</v>
      </c>
      <c r="D183" s="313">
        <v>2007</v>
      </c>
      <c r="E183" s="313">
        <v>2008</v>
      </c>
      <c r="F183" s="313">
        <v>2009</v>
      </c>
      <c r="G183" s="313">
        <v>2010</v>
      </c>
      <c r="H183" s="313">
        <v>2011</v>
      </c>
      <c r="I183" s="313">
        <v>2012</v>
      </c>
      <c r="J183" s="313">
        <v>2013</v>
      </c>
      <c r="K183" s="313">
        <v>2014</v>
      </c>
      <c r="L183" s="313">
        <v>2015</v>
      </c>
      <c r="M183" s="313">
        <v>2016</v>
      </c>
      <c r="N183" s="313">
        <v>2017</v>
      </c>
      <c r="O183" s="313">
        <v>2018</v>
      </c>
      <c r="P183" s="313">
        <v>2019</v>
      </c>
    </row>
    <row r="184" spans="1:16">
      <c r="A184" s="274" t="s">
        <v>230</v>
      </c>
      <c r="B184" s="312">
        <v>0.65771845189750477</v>
      </c>
      <c r="C184" s="312">
        <v>1.1086771820693075</v>
      </c>
      <c r="D184" s="312">
        <v>1.4967200000000001</v>
      </c>
      <c r="E184" s="312">
        <v>1.7595839999999998</v>
      </c>
      <c r="F184" s="312">
        <v>1.9718530000000001</v>
      </c>
      <c r="G184" s="312">
        <v>2.2147359999999998</v>
      </c>
      <c r="H184" s="312">
        <v>2.4616580000000003</v>
      </c>
      <c r="I184" s="312">
        <v>2.6448090000000004</v>
      </c>
      <c r="J184" s="312">
        <v>2.8107689999999996</v>
      </c>
      <c r="K184" s="312">
        <v>2.9434219999999995</v>
      </c>
      <c r="L184" s="312">
        <v>2.9435720000000001</v>
      </c>
      <c r="M184" s="312">
        <v>3.2069899999999998</v>
      </c>
      <c r="N184" s="312">
        <v>3.3608670000000003</v>
      </c>
      <c r="O184" s="312">
        <v>3.5701589999999999</v>
      </c>
      <c r="P184" s="312">
        <v>3.7259579999999994</v>
      </c>
    </row>
    <row r="185" spans="1:16">
      <c r="A185" s="274" t="s">
        <v>133</v>
      </c>
      <c r="B185" s="275">
        <v>6.4160899735286865</v>
      </c>
      <c r="C185" s="275">
        <v>10.777260747025331</v>
      </c>
      <c r="D185" s="275">
        <v>14.417698265988385</v>
      </c>
      <c r="E185" s="275">
        <v>16.809906279812395</v>
      </c>
      <c r="F185" s="275">
        <v>18.767375035607849</v>
      </c>
      <c r="G185" s="275">
        <v>21.027099234104611</v>
      </c>
      <c r="H185" s="275">
        <v>23.432210629821014</v>
      </c>
      <c r="I185" s="275">
        <v>25.150033876546736</v>
      </c>
      <c r="J185" s="275">
        <v>26.737604351576927</v>
      </c>
      <c r="K185" s="275">
        <v>27.930776146950041</v>
      </c>
      <c r="L185" s="275">
        <v>27.890996672965478</v>
      </c>
      <c r="M185" s="275">
        <v>30.315195834696119</v>
      </c>
      <c r="N185" s="275">
        <v>31.676244845102126</v>
      </c>
      <c r="O185" s="275">
        <v>33.523249262896961</v>
      </c>
      <c r="P185" s="275">
        <v>34.841773456908619</v>
      </c>
    </row>
    <row r="186" spans="1:16" s="276" customFormat="1" ht="15" customHeight="1"/>
    <row r="187" spans="1:16">
      <c r="A187" s="350" t="str">
        <f>'A9'!A34:D34</f>
        <v>Figure A18 Fixed broadband subscriptions by technology (thousand)</v>
      </c>
    </row>
    <row r="188" spans="1:16">
      <c r="A188" s="18"/>
      <c r="B188" s="313">
        <v>2009</v>
      </c>
      <c r="C188" s="313">
        <v>2010</v>
      </c>
      <c r="D188" s="313">
        <v>2011</v>
      </c>
      <c r="E188" s="313">
        <v>2012</v>
      </c>
      <c r="F188" s="313">
        <v>2013</v>
      </c>
      <c r="G188" s="313">
        <v>2014</v>
      </c>
      <c r="H188" s="313">
        <v>2015</v>
      </c>
      <c r="I188" s="313">
        <v>2016</v>
      </c>
      <c r="J188" s="313">
        <v>2017</v>
      </c>
      <c r="K188" s="313">
        <v>2018</v>
      </c>
      <c r="L188" s="313">
        <v>2019</v>
      </c>
    </row>
    <row r="189" spans="1:16">
      <c r="A189" s="2" t="s">
        <v>246</v>
      </c>
      <c r="B189" s="314">
        <v>576.70000000000005</v>
      </c>
      <c r="C189" s="314">
        <v>675.72699999999998</v>
      </c>
      <c r="D189" s="314">
        <v>751.87900000000002</v>
      </c>
      <c r="E189" s="314">
        <v>787.93200000000002</v>
      </c>
      <c r="F189" s="314">
        <v>867.51199999999994</v>
      </c>
      <c r="G189" s="314">
        <v>931.02299999999991</v>
      </c>
      <c r="H189" s="314">
        <v>1014.0250000000001</v>
      </c>
      <c r="I189" s="296">
        <v>1085.826</v>
      </c>
      <c r="J189" s="296">
        <v>1158.8910000000001</v>
      </c>
      <c r="K189" s="296">
        <v>1219.056</v>
      </c>
      <c r="L189" s="296">
        <v>1269.819</v>
      </c>
    </row>
    <row r="190" spans="1:16">
      <c r="A190" s="119" t="s">
        <v>180</v>
      </c>
      <c r="B190" s="314">
        <v>670</v>
      </c>
      <c r="C190" s="314">
        <v>729.89800000000002</v>
      </c>
      <c r="D190" s="314">
        <v>839.779</v>
      </c>
      <c r="E190" s="314">
        <v>941.17</v>
      </c>
      <c r="F190" s="314">
        <v>990.36099999999999</v>
      </c>
      <c r="G190" s="314">
        <v>995</v>
      </c>
      <c r="H190" s="314">
        <v>988.20699999999999</v>
      </c>
      <c r="I190" s="296">
        <v>1067.6030000000001</v>
      </c>
      <c r="J190" s="296">
        <v>1098.95</v>
      </c>
      <c r="K190" s="296">
        <v>1104.674</v>
      </c>
      <c r="L190" s="296">
        <v>1115.0629999999999</v>
      </c>
    </row>
    <row r="191" spans="1:16">
      <c r="A191" s="2" t="s">
        <v>242</v>
      </c>
      <c r="B191" s="314">
        <v>725.15300000000002</v>
      </c>
      <c r="C191" s="314">
        <v>809.11099999999999</v>
      </c>
      <c r="D191" s="314">
        <v>870</v>
      </c>
      <c r="E191" s="314">
        <v>915.70699999999988</v>
      </c>
      <c r="F191" s="314">
        <v>952.89599999999996</v>
      </c>
      <c r="G191" s="314">
        <v>952.51</v>
      </c>
      <c r="H191" s="314">
        <v>941.34</v>
      </c>
      <c r="I191" s="296">
        <v>904.3549999999999</v>
      </c>
      <c r="J191" s="296">
        <v>875.89499999999998</v>
      </c>
      <c r="K191" s="296">
        <v>888.22</v>
      </c>
      <c r="L191" s="296">
        <v>918.42499999999995</v>
      </c>
    </row>
    <row r="192" spans="1:16">
      <c r="A192" s="119" t="s">
        <v>134</v>
      </c>
      <c r="B192" s="315"/>
      <c r="C192" s="314"/>
      <c r="D192" s="314"/>
      <c r="E192" s="314"/>
      <c r="F192" s="314"/>
      <c r="G192" s="314"/>
      <c r="H192" s="314"/>
      <c r="I192" s="296">
        <v>149.20599999999999</v>
      </c>
      <c r="J192" s="296">
        <v>227.131</v>
      </c>
      <c r="K192" s="296">
        <v>358.209</v>
      </c>
      <c r="L192" s="296">
        <v>422.65100000000001</v>
      </c>
    </row>
    <row r="193" spans="1:2" s="276" customFormat="1" ht="15" customHeight="1"/>
    <row r="194" spans="1:2">
      <c r="A194" s="395" t="str">
        <f>'A10'!A2</f>
        <v>Figure A19 Fixed broadband subscriptions in EU countries; 
2019 (per 100 inhabitants)</v>
      </c>
    </row>
    <row r="195" spans="1:2">
      <c r="A195" s="282"/>
      <c r="B195" s="357" t="s">
        <v>19</v>
      </c>
    </row>
    <row r="196" spans="1:2">
      <c r="A196" s="283" t="s">
        <v>65</v>
      </c>
      <c r="B196" s="283">
        <v>20.544591066963882</v>
      </c>
    </row>
    <row r="197" spans="1:2">
      <c r="A197" s="283" t="s">
        <v>69</v>
      </c>
      <c r="B197" s="283">
        <v>26.689176255006576</v>
      </c>
    </row>
    <row r="198" spans="1:2">
      <c r="A198" s="283" t="s">
        <v>70</v>
      </c>
      <c r="B198" s="283">
        <v>27.254431898442089</v>
      </c>
    </row>
    <row r="199" spans="1:2">
      <c r="A199" s="283" t="s">
        <v>77</v>
      </c>
      <c r="B199" s="283">
        <v>27.958547361162761</v>
      </c>
    </row>
    <row r="200" spans="1:2">
      <c r="A200" s="283" t="s">
        <v>78</v>
      </c>
      <c r="B200" s="283">
        <v>28.129216171965432</v>
      </c>
    </row>
    <row r="201" spans="1:2">
      <c r="A201" s="283" t="s">
        <v>68</v>
      </c>
      <c r="B201" s="283">
        <v>28.693225569977393</v>
      </c>
    </row>
    <row r="202" spans="1:2">
      <c r="A202" s="283" t="s">
        <v>71</v>
      </c>
      <c r="B202" s="283">
        <v>28.781967849403706</v>
      </c>
    </row>
    <row r="203" spans="1:2">
      <c r="A203" s="283" t="s">
        <v>76</v>
      </c>
      <c r="B203" s="283">
        <v>28.852960132584478</v>
      </c>
    </row>
    <row r="204" spans="1:2">
      <c r="A204" s="283" t="s">
        <v>66</v>
      </c>
      <c r="B204" s="283">
        <v>29.046879675749356</v>
      </c>
    </row>
    <row r="205" spans="1:2">
      <c r="A205" s="283" t="s">
        <v>83</v>
      </c>
      <c r="B205" s="283">
        <v>29.95495131075403</v>
      </c>
    </row>
    <row r="206" spans="1:2">
      <c r="A206" s="283" t="s">
        <v>88</v>
      </c>
      <c r="B206" s="283">
        <v>30.208923659252573</v>
      </c>
    </row>
    <row r="207" spans="1:2">
      <c r="A207" s="283" t="s">
        <v>64</v>
      </c>
      <c r="B207" s="283">
        <v>32.482815018231591</v>
      </c>
    </row>
    <row r="208" spans="1:2">
      <c r="A208" s="283" t="s">
        <v>74</v>
      </c>
      <c r="B208" s="283">
        <v>32.531335618505061</v>
      </c>
    </row>
    <row r="209" spans="1:2">
      <c r="A209" s="283" t="s">
        <v>73</v>
      </c>
      <c r="B209" s="283">
        <v>32.935412727670169</v>
      </c>
    </row>
    <row r="210" spans="1:2">
      <c r="A210" s="283" t="s">
        <v>80</v>
      </c>
      <c r="B210" s="283">
        <v>33.413911562919957</v>
      </c>
    </row>
    <row r="211" spans="1:2">
      <c r="A211" s="285" t="s">
        <v>67</v>
      </c>
      <c r="B211" s="285">
        <v>34.984946032957168</v>
      </c>
    </row>
    <row r="212" spans="1:2">
      <c r="A212" s="285" t="s">
        <v>42</v>
      </c>
      <c r="B212" s="285">
        <v>35.601647124081119</v>
      </c>
    </row>
    <row r="213" spans="1:2">
      <c r="A213" s="283" t="s">
        <v>152</v>
      </c>
      <c r="B213" s="283">
        <v>37.370336625366029</v>
      </c>
    </row>
    <row r="214" spans="1:2">
      <c r="A214" s="283" t="s">
        <v>72</v>
      </c>
      <c r="B214" s="283">
        <v>37.788127748206435</v>
      </c>
    </row>
    <row r="215" spans="1:2">
      <c r="A215" s="283" t="s">
        <v>84</v>
      </c>
      <c r="B215" s="283">
        <v>38.799398055208648</v>
      </c>
    </row>
    <row r="216" spans="1:2">
      <c r="A216" s="283" t="s">
        <v>85</v>
      </c>
      <c r="B216" s="283">
        <v>39.615828778564477</v>
      </c>
    </row>
    <row r="217" spans="1:2">
      <c r="A217" s="283" t="s">
        <v>81</v>
      </c>
      <c r="B217" s="283">
        <v>39.78313988474892</v>
      </c>
    </row>
    <row r="218" spans="1:2">
      <c r="A218" s="283" t="s">
        <v>79</v>
      </c>
      <c r="B218" s="283">
        <v>40.240857783469515</v>
      </c>
    </row>
    <row r="219" spans="1:2">
      <c r="A219" s="283" t="s">
        <v>86</v>
      </c>
      <c r="B219" s="283">
        <v>41.993270954450082</v>
      </c>
    </row>
    <row r="220" spans="1:2">
      <c r="A220" s="283" t="s">
        <v>82</v>
      </c>
      <c r="B220" s="283">
        <v>43.62720526778471</v>
      </c>
    </row>
    <row r="221" spans="1:2">
      <c r="A221" s="1" t="s">
        <v>75</v>
      </c>
      <c r="B221" s="1">
        <v>43.945989137673777</v>
      </c>
    </row>
    <row r="222" spans="1:2">
      <c r="A222" s="1" t="s">
        <v>87</v>
      </c>
      <c r="B222" s="1">
        <v>45.693419754493675</v>
      </c>
    </row>
    <row r="223" spans="1:2">
      <c r="A223" s="283" t="s">
        <v>13</v>
      </c>
      <c r="B223" s="283">
        <v>45.986802067343064</v>
      </c>
    </row>
    <row r="224" spans="1:2" s="276" customFormat="1" ht="15" customHeight="1"/>
    <row r="225" spans="1:5">
      <c r="A225" s="353" t="str">
        <f>'A10'!A24</f>
        <v>Figure A20 Fixed broadband subscriptions in EU countries 
by technology; 2019</v>
      </c>
    </row>
    <row r="226" spans="1:5">
      <c r="A226" s="283"/>
      <c r="B226" s="285" t="s">
        <v>242</v>
      </c>
      <c r="C226" s="285" t="s">
        <v>245</v>
      </c>
      <c r="D226" s="285" t="s">
        <v>136</v>
      </c>
      <c r="E226" s="285" t="s">
        <v>135</v>
      </c>
    </row>
    <row r="227" spans="1:5">
      <c r="A227" s="283" t="s">
        <v>71</v>
      </c>
      <c r="B227" s="317">
        <v>6.986448094374946E-2</v>
      </c>
      <c r="C227" s="317">
        <v>0.15160623633840453</v>
      </c>
      <c r="D227" s="317">
        <v>0.55519830531692915</v>
      </c>
      <c r="E227" s="317">
        <v>0.22333097740091681</v>
      </c>
    </row>
    <row r="228" spans="1:5">
      <c r="A228" s="283" t="s">
        <v>70</v>
      </c>
      <c r="B228" s="317">
        <v>0.1038347420815114</v>
      </c>
      <c r="C228" s="317">
        <v>0.14552022247919846</v>
      </c>
      <c r="D228" s="317">
        <v>0.64081952138626197</v>
      </c>
      <c r="E228" s="317">
        <v>0.10982551405302809</v>
      </c>
    </row>
    <row r="229" spans="1:5">
      <c r="A229" s="283" t="s">
        <v>79</v>
      </c>
      <c r="B229" s="317">
        <v>0.11952930689759764</v>
      </c>
      <c r="C229" s="317">
        <v>0.16503252883026204</v>
      </c>
      <c r="D229" s="317">
        <v>0.7118746634148152</v>
      </c>
      <c r="E229" s="317">
        <v>3.5635008573250224E-3</v>
      </c>
    </row>
    <row r="230" spans="1:5">
      <c r="A230" s="283" t="s">
        <v>84</v>
      </c>
      <c r="B230" s="317">
        <v>0.12162616166196076</v>
      </c>
      <c r="C230" s="317">
        <v>0.30137240753393846</v>
      </c>
      <c r="D230" s="317">
        <v>0.50612987527531705</v>
      </c>
      <c r="E230" s="317">
        <v>7.0871555528783811E-2</v>
      </c>
    </row>
    <row r="231" spans="1:5">
      <c r="A231" s="283" t="s">
        <v>68</v>
      </c>
      <c r="B231" s="317">
        <v>0.15721256942813194</v>
      </c>
      <c r="C231" s="317">
        <v>2.6041074680548504E-2</v>
      </c>
      <c r="D231" s="317">
        <v>0.7528156438409449</v>
      </c>
      <c r="E231" s="317">
        <v>6.3930712050374705E-2</v>
      </c>
    </row>
    <row r="232" spans="1:5">
      <c r="A232" s="283" t="s">
        <v>80</v>
      </c>
      <c r="B232" s="317">
        <v>0.16576831618436427</v>
      </c>
      <c r="C232" s="317">
        <v>0.14681000999898505</v>
      </c>
      <c r="D232" s="317">
        <v>0.66718402262722609</v>
      </c>
      <c r="E232" s="317">
        <v>2.0237651189424576E-2</v>
      </c>
    </row>
    <row r="233" spans="1:5">
      <c r="A233" s="283" t="s">
        <v>64</v>
      </c>
      <c r="B233" s="317">
        <v>0.19254312743461324</v>
      </c>
      <c r="C233" s="317">
        <v>0.25486922648859212</v>
      </c>
      <c r="D233" s="317">
        <v>0.54368391764051194</v>
      </c>
      <c r="E233" s="317">
        <v>8.9037284362826936E-3</v>
      </c>
    </row>
    <row r="234" spans="1:5">
      <c r="A234" s="283" t="s">
        <v>73</v>
      </c>
      <c r="B234" s="317">
        <v>0.21062899862651185</v>
      </c>
      <c r="C234" s="317">
        <v>0.48918593630915114</v>
      </c>
      <c r="D234" s="317">
        <v>0.2662156091079726</v>
      </c>
      <c r="E234" s="317">
        <v>3.39694559563644E-2</v>
      </c>
    </row>
    <row r="235" spans="1:5">
      <c r="A235" s="283" t="s">
        <v>69</v>
      </c>
      <c r="B235" s="317">
        <v>0.21556748556673885</v>
      </c>
      <c r="C235" s="317">
        <v>3.3099230881087217E-2</v>
      </c>
      <c r="D235" s="317">
        <v>0.69360416904109701</v>
      </c>
      <c r="E235" s="317">
        <v>5.7729114511076964E-2</v>
      </c>
    </row>
    <row r="236" spans="1:5">
      <c r="A236" s="283" t="s">
        <v>65</v>
      </c>
      <c r="B236" s="317">
        <v>0.23317219276179113</v>
      </c>
      <c r="C236" s="317">
        <v>0.365588169509655</v>
      </c>
      <c r="D236" s="317">
        <v>0.24421860183735966</v>
      </c>
      <c r="E236" s="317">
        <v>0.15702103589119421</v>
      </c>
    </row>
    <row r="237" spans="1:5">
      <c r="A237" s="285" t="s">
        <v>67</v>
      </c>
      <c r="B237" s="318">
        <v>0.24601469563436226</v>
      </c>
      <c r="C237" s="318">
        <v>0.16191778081908989</v>
      </c>
      <c r="D237" s="318">
        <v>0.17758918433827658</v>
      </c>
      <c r="E237" s="318">
        <v>0.41447833920827132</v>
      </c>
    </row>
    <row r="238" spans="1:5">
      <c r="A238" s="283" t="s">
        <v>74</v>
      </c>
      <c r="B238" s="317">
        <v>0.26350315709412847</v>
      </c>
      <c r="C238" s="317">
        <v>0.21998789568024191</v>
      </c>
      <c r="D238" s="317">
        <v>0.4267537930346828</v>
      </c>
      <c r="E238" s="317">
        <v>8.9755154190946804E-2</v>
      </c>
    </row>
    <row r="239" spans="1:5">
      <c r="A239" s="283" t="s">
        <v>66</v>
      </c>
      <c r="B239" s="317">
        <v>0.29668460291084509</v>
      </c>
      <c r="C239" s="317">
        <v>0.11094520102644338</v>
      </c>
      <c r="D239" s="317">
        <v>0.32320627641190769</v>
      </c>
      <c r="E239" s="317">
        <v>0.26916391965080383</v>
      </c>
    </row>
    <row r="240" spans="1:5">
      <c r="A240" s="283" t="s">
        <v>75</v>
      </c>
      <c r="B240" s="317">
        <v>0.29687310270655565</v>
      </c>
      <c r="C240" s="317">
        <v>0.33440343968952591</v>
      </c>
      <c r="D240" s="317">
        <v>0.35016605506467946</v>
      </c>
      <c r="E240" s="317">
        <v>1.8557402539238984E-2</v>
      </c>
    </row>
    <row r="241" spans="1:5">
      <c r="A241" s="283" t="s">
        <v>88</v>
      </c>
      <c r="B241" s="317">
        <v>0.29928384763488175</v>
      </c>
      <c r="C241" s="317">
        <v>0.2777992766813337</v>
      </c>
      <c r="D241" s="317">
        <v>0.40043380009841717</v>
      </c>
      <c r="E241" s="317">
        <v>2.2483075585367364E-2</v>
      </c>
    </row>
    <row r="242" spans="1:5">
      <c r="A242" s="283" t="s">
        <v>13</v>
      </c>
      <c r="B242" s="317">
        <v>0.31792526899507684</v>
      </c>
      <c r="C242" s="317">
        <v>0.48805755679882279</v>
      </c>
      <c r="D242" s="317">
        <v>0.13670233515873054</v>
      </c>
      <c r="E242" s="317">
        <v>5.7314839047369802E-2</v>
      </c>
    </row>
    <row r="243" spans="1:5">
      <c r="A243" s="283" t="s">
        <v>82</v>
      </c>
      <c r="B243" s="317">
        <v>0.34347767797291856</v>
      </c>
      <c r="C243" s="317">
        <v>0.47070652902533849</v>
      </c>
      <c r="D243" s="317">
        <v>0.18581579300174286</v>
      </c>
      <c r="E243" s="317">
        <v>0</v>
      </c>
    </row>
    <row r="244" spans="1:5">
      <c r="A244" s="283" t="s">
        <v>81</v>
      </c>
      <c r="B244" s="317">
        <v>0.46248453669554601</v>
      </c>
      <c r="C244" s="317">
        <v>0.52425802822963874</v>
      </c>
      <c r="D244" s="317">
        <v>1.0427152070476292E-2</v>
      </c>
      <c r="E244" s="317">
        <v>2.830283004338983E-3</v>
      </c>
    </row>
    <row r="245" spans="1:5">
      <c r="A245" s="283" t="s">
        <v>152</v>
      </c>
      <c r="B245" s="317">
        <v>0.47588005215123858</v>
      </c>
      <c r="C245" s="317">
        <v>9.734897870491091E-2</v>
      </c>
      <c r="D245" s="317">
        <v>0.42199043893959148</v>
      </c>
      <c r="E245" s="317">
        <v>4.7805302042590175E-3</v>
      </c>
    </row>
    <row r="246" spans="1:5">
      <c r="A246" s="285" t="s">
        <v>42</v>
      </c>
      <c r="B246" s="318">
        <v>0.50611525706642457</v>
      </c>
      <c r="C246" s="318">
        <v>0.20391954544373839</v>
      </c>
      <c r="D246" s="318">
        <v>0.24383860673532404</v>
      </c>
      <c r="E246" s="318">
        <v>4.6126590754513058E-2</v>
      </c>
    </row>
    <row r="247" spans="1:5">
      <c r="A247" s="283" t="s">
        <v>83</v>
      </c>
      <c r="B247" s="317">
        <v>0.59724016084247433</v>
      </c>
      <c r="C247" s="317">
        <v>0.25399969505295206</v>
      </c>
      <c r="D247" s="317">
        <v>0.11101234898796551</v>
      </c>
      <c r="E247" s="317">
        <v>3.7747795116608057E-2</v>
      </c>
    </row>
    <row r="248" spans="1:5">
      <c r="A248" s="283" t="s">
        <v>87</v>
      </c>
      <c r="B248" s="317">
        <v>0.59833999798380322</v>
      </c>
      <c r="C248" s="317">
        <v>0.14829127322826707</v>
      </c>
      <c r="D248" s="317">
        <v>0.23740717093988373</v>
      </c>
      <c r="E248" s="317">
        <v>1.5961557848045968E-2</v>
      </c>
    </row>
    <row r="249" spans="1:5">
      <c r="A249" s="283" t="s">
        <v>78</v>
      </c>
      <c r="B249" s="317">
        <v>0.60740799555361469</v>
      </c>
      <c r="C249" s="317">
        <v>0.35174083925523048</v>
      </c>
      <c r="D249" s="317">
        <v>2.9774901742824249E-2</v>
      </c>
      <c r="E249" s="317">
        <v>1.107626344833062E-2</v>
      </c>
    </row>
    <row r="250" spans="1:5">
      <c r="A250" s="283" t="s">
        <v>77</v>
      </c>
      <c r="B250" s="317">
        <v>0.64366762991514348</v>
      </c>
      <c r="C250" s="317">
        <v>0.14457993042788497</v>
      </c>
      <c r="D250" s="317">
        <v>7.3114802649525051E-2</v>
      </c>
      <c r="E250" s="317">
        <v>0.1386376370074465</v>
      </c>
    </row>
    <row r="251" spans="1:5">
      <c r="A251" s="283" t="s">
        <v>86</v>
      </c>
      <c r="B251" s="317">
        <v>0.72013423762213558</v>
      </c>
      <c r="C251" s="317">
        <v>0.2367927452513561</v>
      </c>
      <c r="D251" s="317">
        <v>4.0717659980646984E-2</v>
      </c>
      <c r="E251" s="317">
        <v>2.3553571458612066E-3</v>
      </c>
    </row>
    <row r="252" spans="1:5">
      <c r="A252" s="283" t="s">
        <v>72</v>
      </c>
      <c r="B252" s="317">
        <v>0.74197786045657066</v>
      </c>
      <c r="C252" s="317">
        <v>0.22086567758332951</v>
      </c>
      <c r="D252" s="317">
        <v>3.7098280587325644E-2</v>
      </c>
      <c r="E252" s="317">
        <v>5.8181372774179713E-5</v>
      </c>
    </row>
    <row r="253" spans="1:5">
      <c r="A253" s="283" t="s">
        <v>76</v>
      </c>
      <c r="B253" s="317">
        <v>0.85406224176094914</v>
      </c>
      <c r="C253" s="317">
        <v>0</v>
      </c>
      <c r="D253" s="317">
        <v>7.0204159711843211E-2</v>
      </c>
      <c r="E253" s="317">
        <v>7.5733598527207791E-2</v>
      </c>
    </row>
    <row r="254" spans="1:5">
      <c r="A254" s="283" t="s">
        <v>85</v>
      </c>
      <c r="B254" s="317">
        <v>0.99677379393253451</v>
      </c>
      <c r="C254" s="317">
        <v>0</v>
      </c>
      <c r="D254" s="317">
        <v>1.9187080907733787E-3</v>
      </c>
      <c r="E254" s="317">
        <v>1.3074979766920711E-3</v>
      </c>
    </row>
    <row r="255" spans="1:5" s="276" customFormat="1" ht="15" customHeight="1"/>
    <row r="256" spans="1:5">
      <c r="A256" s="350" t="str">
        <f>'A11'!A22</f>
        <v>Figure A21 Wired fixed broadband subscriptions</v>
      </c>
    </row>
    <row r="257" spans="1:16">
      <c r="A257" s="310"/>
      <c r="B257" s="295">
        <v>2005</v>
      </c>
      <c r="C257" s="295">
        <v>2006</v>
      </c>
      <c r="D257" s="295">
        <v>2007</v>
      </c>
      <c r="E257" s="295">
        <v>2008</v>
      </c>
      <c r="F257" s="295">
        <v>2009</v>
      </c>
      <c r="G257" s="295">
        <v>2010</v>
      </c>
      <c r="H257" s="295">
        <v>2011</v>
      </c>
      <c r="I257" s="295">
        <v>2012</v>
      </c>
      <c r="J257" s="295">
        <v>2013</v>
      </c>
      <c r="K257" s="295">
        <v>2014</v>
      </c>
      <c r="L257" s="295">
        <v>2015</v>
      </c>
      <c r="M257" s="295">
        <v>2016</v>
      </c>
      <c r="N257" s="295">
        <v>2017</v>
      </c>
      <c r="O257" s="295">
        <v>2018</v>
      </c>
      <c r="P257" s="295">
        <v>2019</v>
      </c>
    </row>
    <row r="258" spans="1:16">
      <c r="A258" s="274" t="s">
        <v>230</v>
      </c>
      <c r="B258" s="312">
        <v>0.44884345189750474</v>
      </c>
      <c r="C258" s="312">
        <v>0.75867718206930757</v>
      </c>
      <c r="D258" s="312">
        <v>0.97672000000000003</v>
      </c>
      <c r="E258" s="312">
        <v>1.1496839999999999</v>
      </c>
      <c r="F258" s="312">
        <v>1.3018530000000001</v>
      </c>
      <c r="G258" s="312">
        <v>1.4848379999999999</v>
      </c>
      <c r="H258" s="312">
        <v>1.6218790000000001</v>
      </c>
      <c r="I258" s="312">
        <v>1.7036390000000001</v>
      </c>
      <c r="J258" s="312">
        <v>1.8204079999999998</v>
      </c>
      <c r="K258" s="312">
        <v>1.8835329999999999</v>
      </c>
      <c r="L258" s="312">
        <v>1.955365</v>
      </c>
      <c r="M258" s="312">
        <v>1.990181</v>
      </c>
      <c r="N258" s="312">
        <v>2.034786</v>
      </c>
      <c r="O258" s="312">
        <v>2.1072759999999997</v>
      </c>
      <c r="P258" s="312">
        <v>2.1882439999999996</v>
      </c>
    </row>
    <row r="259" spans="1:16">
      <c r="A259" s="274" t="s">
        <v>133</v>
      </c>
      <c r="B259" s="275">
        <v>4.3784995891408576</v>
      </c>
      <c r="C259" s="275">
        <v>7.374970772572639</v>
      </c>
      <c r="D259" s="275">
        <v>9.408609660027377</v>
      </c>
      <c r="E259" s="275">
        <v>10.983323496576368</v>
      </c>
      <c r="F259" s="275">
        <v>12.390560296447649</v>
      </c>
      <c r="G259" s="275">
        <v>14.097317229940462</v>
      </c>
      <c r="H259" s="275">
        <v>15.438460722035096</v>
      </c>
      <c r="I259" s="275">
        <v>16.200254371263178</v>
      </c>
      <c r="J259" s="275">
        <v>17.316737470224503</v>
      </c>
      <c r="K259" s="275">
        <v>17.873257245611828</v>
      </c>
      <c r="L259" s="275">
        <v>18.527516469593113</v>
      </c>
      <c r="M259" s="275">
        <v>18.812882722269592</v>
      </c>
      <c r="N259" s="275">
        <v>19.177902470816598</v>
      </c>
      <c r="O259" s="275">
        <v>19.787000694848729</v>
      </c>
      <c r="P259" s="275">
        <v>20.462469441802497</v>
      </c>
    </row>
    <row r="260" spans="1:16" s="276" customFormat="1" ht="15" customHeight="1"/>
    <row r="261" spans="1:16">
      <c r="A261" s="350" t="str">
        <f>'A11'!A35:D35</f>
        <v>Figure A22 Wired fixed broadband subscriptions by technology (thousand)</v>
      </c>
    </row>
    <row r="262" spans="1:16">
      <c r="A262" s="18"/>
      <c r="B262" s="313">
        <v>2009</v>
      </c>
      <c r="C262" s="313">
        <v>2010</v>
      </c>
      <c r="D262" s="319">
        <v>2011</v>
      </c>
      <c r="E262" s="319">
        <v>2012</v>
      </c>
      <c r="F262" s="319">
        <v>2013</v>
      </c>
      <c r="G262" s="319">
        <v>2014</v>
      </c>
      <c r="H262" s="319">
        <v>2015</v>
      </c>
      <c r="I262" s="319">
        <v>2016</v>
      </c>
      <c r="J262" s="319">
        <v>2017</v>
      </c>
      <c r="K262" s="319">
        <v>2018</v>
      </c>
      <c r="L262" s="319">
        <v>2019</v>
      </c>
    </row>
    <row r="263" spans="1:16">
      <c r="A263" s="119" t="s">
        <v>244</v>
      </c>
      <c r="B263" s="314">
        <v>725.15300000000002</v>
      </c>
      <c r="C263" s="314">
        <v>809.11099999999999</v>
      </c>
      <c r="D263" s="314">
        <v>870</v>
      </c>
      <c r="E263" s="314">
        <v>915.70699999999988</v>
      </c>
      <c r="F263" s="314">
        <v>952.89599999999996</v>
      </c>
      <c r="G263" s="314">
        <v>952.51</v>
      </c>
      <c r="H263" s="314">
        <v>941.34</v>
      </c>
      <c r="I263" s="296">
        <v>904.3549999999999</v>
      </c>
      <c r="J263" s="296">
        <v>875.89499999999998</v>
      </c>
      <c r="K263" s="296">
        <v>888.22</v>
      </c>
      <c r="L263" s="296">
        <v>918.42499999999995</v>
      </c>
    </row>
    <row r="264" spans="1:16">
      <c r="A264" s="119" t="s">
        <v>49</v>
      </c>
      <c r="B264" s="314">
        <v>725.15300000000002</v>
      </c>
      <c r="C264" s="314">
        <v>809.11099999999999</v>
      </c>
      <c r="D264" s="314">
        <v>765.2</v>
      </c>
      <c r="E264" s="314">
        <v>654.66499999999996</v>
      </c>
      <c r="F264" s="314">
        <v>591.14800000000002</v>
      </c>
      <c r="G264" s="314">
        <v>554.32600000000002</v>
      </c>
      <c r="H264" s="314">
        <v>456.83200000000005</v>
      </c>
      <c r="I264" s="296">
        <v>350.17499999999995</v>
      </c>
      <c r="J264" s="296">
        <v>257.33699999999999</v>
      </c>
      <c r="K264" s="296">
        <v>171.65899999999999</v>
      </c>
      <c r="L264" s="296">
        <v>100.05099999999999</v>
      </c>
    </row>
    <row r="265" spans="1:16">
      <c r="A265" s="2" t="s">
        <v>50</v>
      </c>
      <c r="B265" s="314"/>
      <c r="C265" s="314"/>
      <c r="D265" s="314">
        <v>104.8</v>
      </c>
      <c r="E265" s="314">
        <v>261.04199999999997</v>
      </c>
      <c r="F265" s="314">
        <v>361.74799999999999</v>
      </c>
      <c r="G265" s="314">
        <v>398.18400000000003</v>
      </c>
      <c r="H265" s="314">
        <v>484.50799999999998</v>
      </c>
      <c r="I265" s="296">
        <v>554.17999999999995</v>
      </c>
      <c r="J265" s="296">
        <v>618.55799999999999</v>
      </c>
      <c r="K265" s="296">
        <v>716.56100000000004</v>
      </c>
      <c r="L265" s="296">
        <v>818.37400000000002</v>
      </c>
    </row>
    <row r="266" spans="1:16">
      <c r="A266" s="2" t="s">
        <v>164</v>
      </c>
      <c r="B266" s="314">
        <v>135</v>
      </c>
      <c r="C266" s="314">
        <v>195.375</v>
      </c>
      <c r="D266" s="314">
        <v>235.89099999999999</v>
      </c>
      <c r="E266" s="314">
        <v>271.80399999999997</v>
      </c>
      <c r="F266" s="314">
        <v>349.75299999999999</v>
      </c>
      <c r="G266" s="314">
        <v>403.964</v>
      </c>
      <c r="H266" s="314">
        <v>472.65100000000001</v>
      </c>
      <c r="I266" s="296">
        <v>522.55200000000002</v>
      </c>
      <c r="J266" s="296">
        <v>569.65099999999995</v>
      </c>
      <c r="K266" s="296">
        <v>622.346</v>
      </c>
      <c r="L266" s="296">
        <v>664.30899999999997</v>
      </c>
    </row>
    <row r="267" spans="1:16">
      <c r="A267" s="119" t="s">
        <v>245</v>
      </c>
      <c r="B267" s="315">
        <v>441.7</v>
      </c>
      <c r="C267" s="314">
        <v>480.35199999999998</v>
      </c>
      <c r="D267" s="314">
        <v>515.98800000000006</v>
      </c>
      <c r="E267" s="314">
        <v>516.12800000000004</v>
      </c>
      <c r="F267" s="314">
        <v>517.75900000000001</v>
      </c>
      <c r="G267" s="314">
        <v>527.05899999999997</v>
      </c>
      <c r="H267" s="314">
        <v>541.37400000000002</v>
      </c>
      <c r="I267" s="296">
        <v>563.274</v>
      </c>
      <c r="J267" s="296">
        <v>589.24</v>
      </c>
      <c r="K267" s="296">
        <v>596.70999999999992</v>
      </c>
      <c r="L267" s="296">
        <v>605.51</v>
      </c>
    </row>
    <row r="268" spans="1:16" s="276" customFormat="1" ht="15" customHeight="1"/>
    <row r="269" spans="1:16">
      <c r="A269" s="395" t="str">
        <f>'A12'!A2</f>
        <v>Figure A23 Wired fixed broadband subscriptions in EU countries by technology; 2019 (per 100 inhabitants)</v>
      </c>
    </row>
    <row r="270" spans="1:16" ht="22.5">
      <c r="A270" s="2"/>
      <c r="B270" s="358" t="s">
        <v>136</v>
      </c>
      <c r="C270" s="359" t="s">
        <v>245</v>
      </c>
      <c r="D270" s="359" t="s">
        <v>247</v>
      </c>
      <c r="E270" s="326"/>
    </row>
    <row r="271" spans="1:16">
      <c r="A271" s="321" t="s">
        <v>65</v>
      </c>
      <c r="B271" s="322">
        <v>5.0173713056942288</v>
      </c>
      <c r="C271" s="322">
        <v>7.5108594414957359</v>
      </c>
      <c r="D271" s="284">
        <v>4.790427348478274</v>
      </c>
    </row>
    <row r="272" spans="1:16">
      <c r="A272" s="324" t="s">
        <v>67</v>
      </c>
      <c r="B272" s="325">
        <v>6.2129480301114892</v>
      </c>
      <c r="C272" s="325">
        <v>5.6646848237320464</v>
      </c>
      <c r="D272" s="286">
        <v>8.606810850082546</v>
      </c>
    </row>
    <row r="273" spans="1:4">
      <c r="A273" s="321" t="s">
        <v>66</v>
      </c>
      <c r="B273" s="322">
        <v>9.4561805148714129</v>
      </c>
      <c r="C273" s="322">
        <v>3.2459699106452558</v>
      </c>
      <c r="D273" s="284">
        <v>8.6802248776024538</v>
      </c>
    </row>
    <row r="274" spans="1:4">
      <c r="A274" s="321" t="s">
        <v>71</v>
      </c>
      <c r="B274" s="322">
        <v>15.979699773675277</v>
      </c>
      <c r="C274" s="322">
        <v>4.3635258200610583</v>
      </c>
      <c r="D274" s="284">
        <v>2.0108372443382745</v>
      </c>
    </row>
    <row r="275" spans="1:4">
      <c r="A275" s="321" t="s">
        <v>77</v>
      </c>
      <c r="B275" s="322">
        <v>2.0441836726788147</v>
      </c>
      <c r="C275" s="322">
        <v>4.0422448323416393</v>
      </c>
      <c r="D275" s="284">
        <v>17.996011915829925</v>
      </c>
    </row>
    <row r="276" spans="1:4">
      <c r="A276" s="321" t="s">
        <v>70</v>
      </c>
      <c r="B276" s="322">
        <v>17.464897337956142</v>
      </c>
      <c r="C276" s="322">
        <v>3.9660086208013952</v>
      </c>
      <c r="D276" s="284">
        <v>2.8299124013009953</v>
      </c>
    </row>
    <row r="277" spans="1:4">
      <c r="A277" s="321" t="s">
        <v>69</v>
      </c>
      <c r="B277" s="322">
        <v>18.511723918745211</v>
      </c>
      <c r="C277" s="322">
        <v>0.88339120689049333</v>
      </c>
      <c r="D277" s="284">
        <v>5.7533186171392785</v>
      </c>
    </row>
    <row r="278" spans="1:4">
      <c r="A278" s="321" t="s">
        <v>76</v>
      </c>
      <c r="B278" s="322">
        <v>2.0255978213074055</v>
      </c>
      <c r="C278" s="322">
        <v>0</v>
      </c>
      <c r="D278" s="284">
        <v>24.642223812274384</v>
      </c>
    </row>
    <row r="279" spans="1:4">
      <c r="A279" s="321" t="s">
        <v>68</v>
      </c>
      <c r="B279" s="322">
        <v>21.600709081335992</v>
      </c>
      <c r="C279" s="322">
        <v>0.74720242989360519</v>
      </c>
      <c r="D279" s="284">
        <v>4.5109357170371212</v>
      </c>
    </row>
    <row r="280" spans="1:4">
      <c r="A280" s="321" t="s">
        <v>78</v>
      </c>
      <c r="B280" s="322">
        <v>0.83751139853013401</v>
      </c>
      <c r="C280" s="322">
        <v>9.8938013213026483</v>
      </c>
      <c r="D280" s="284">
        <v>17.085232530014732</v>
      </c>
    </row>
    <row r="281" spans="1:4">
      <c r="A281" s="323" t="s">
        <v>83</v>
      </c>
      <c r="B281" s="322">
        <v>3.3253695088269417</v>
      </c>
      <c r="C281" s="322">
        <v>7.6085484982575498</v>
      </c>
      <c r="D281" s="284">
        <v>17.890299938863226</v>
      </c>
    </row>
    <row r="282" spans="1:4">
      <c r="A282" s="321" t="s">
        <v>88</v>
      </c>
      <c r="B282" s="322">
        <v>12.096674097757491</v>
      </c>
      <c r="C282" s="322">
        <v>8.3920171418619933</v>
      </c>
      <c r="D282" s="284">
        <v>9.0410429056495207</v>
      </c>
    </row>
    <row r="283" spans="1:4">
      <c r="A283" s="321" t="s">
        <v>74</v>
      </c>
      <c r="B283" s="322">
        <v>13.882870867681316</v>
      </c>
      <c r="C283" s="322">
        <v>7.1565000663826286</v>
      </c>
      <c r="D283" s="284">
        <v>8.5721096399647561</v>
      </c>
    </row>
    <row r="284" spans="1:4">
      <c r="A284" s="321" t="s">
        <v>73</v>
      </c>
      <c r="B284" s="322">
        <v>8.7679209605191879</v>
      </c>
      <c r="C284" s="322">
        <v>16.111540712913666</v>
      </c>
      <c r="D284" s="284">
        <v>6.9371530021800414</v>
      </c>
    </row>
    <row r="285" spans="1:4">
      <c r="A285" s="321" t="s">
        <v>64</v>
      </c>
      <c r="B285" s="322">
        <v>17.660384125104208</v>
      </c>
      <c r="C285" s="322">
        <v>8.2788699378687074</v>
      </c>
      <c r="D285" s="284">
        <v>6.2543427914903349</v>
      </c>
    </row>
    <row r="286" spans="1:4">
      <c r="A286" s="321" t="s">
        <v>80</v>
      </c>
      <c r="B286" s="322">
        <v>22.29322792825932</v>
      </c>
      <c r="C286" s="322">
        <v>4.9054966906574817</v>
      </c>
      <c r="D286" s="284">
        <v>5.5389678569185001</v>
      </c>
    </row>
    <row r="287" spans="1:4">
      <c r="A287" s="324" t="s">
        <v>42</v>
      </c>
      <c r="B287" s="325">
        <v>8.6816211929915923</v>
      </c>
      <c r="C287" s="325">
        <v>7.260344336330669</v>
      </c>
      <c r="D287" s="286">
        <v>18.01970984280452</v>
      </c>
    </row>
    <row r="288" spans="1:4">
      <c r="A288" s="321" t="s">
        <v>84</v>
      </c>
      <c r="B288" s="322">
        <v>19.637534498440132</v>
      </c>
      <c r="C288" s="322">
        <v>11.693068002765839</v>
      </c>
      <c r="D288" s="284">
        <v>4.7190218602495735</v>
      </c>
    </row>
    <row r="289" spans="1:10">
      <c r="A289" s="321" t="s">
        <v>152</v>
      </c>
      <c r="B289" s="322">
        <v>15.769924755858503</v>
      </c>
      <c r="C289" s="322">
        <v>3.6379641043381095</v>
      </c>
      <c r="D289" s="284">
        <v>17.783797742188529</v>
      </c>
    </row>
    <row r="290" spans="1:10">
      <c r="A290" s="321" t="s">
        <v>72</v>
      </c>
      <c r="B290" s="322">
        <v>1.4018745660726684</v>
      </c>
      <c r="C290" s="322">
        <v>8.3461004397130285</v>
      </c>
      <c r="D290" s="284">
        <v>28.037954177273779</v>
      </c>
    </row>
    <row r="291" spans="1:10">
      <c r="A291" s="321" t="s">
        <v>85</v>
      </c>
      <c r="B291" s="322">
        <v>7.6011211200124509E-2</v>
      </c>
      <c r="C291" s="322">
        <v>0</v>
      </c>
      <c r="D291" s="284">
        <v>39.488019951391401</v>
      </c>
    </row>
    <row r="292" spans="1:10">
      <c r="A292" s="321" t="s">
        <v>81</v>
      </c>
      <c r="B292" s="322">
        <v>0.41482484941930764</v>
      </c>
      <c r="C292" s="322">
        <v>20.856630472762365</v>
      </c>
      <c r="D292" s="284">
        <v>18.399087017892203</v>
      </c>
    </row>
    <row r="293" spans="1:10">
      <c r="A293" s="321" t="s">
        <v>79</v>
      </c>
      <c r="B293" s="322">
        <v>28.64644709013081</v>
      </c>
      <c r="C293" s="322">
        <v>6.6410505223049077</v>
      </c>
      <c r="D293" s="284">
        <v>4.8099618398229085</v>
      </c>
    </row>
    <row r="294" spans="1:10">
      <c r="A294" s="321" t="s">
        <v>86</v>
      </c>
      <c r="B294" s="322">
        <v>1.7098677281984771</v>
      </c>
      <c r="C294" s="322">
        <v>9.9437019113882688</v>
      </c>
      <c r="D294" s="284">
        <v>30.240792164042681</v>
      </c>
    </row>
    <row r="295" spans="1:10">
      <c r="A295" s="321" t="s">
        <v>75</v>
      </c>
      <c r="B295" s="322">
        <v>15.388393652254484</v>
      </c>
      <c r="C295" s="322">
        <v>14.695689928196657</v>
      </c>
      <c r="D295" s="284">
        <v>13.046382146809806</v>
      </c>
    </row>
    <row r="296" spans="1:10">
      <c r="A296" s="321" t="s">
        <v>13</v>
      </c>
      <c r="B296" s="322">
        <v>6.2865032290881349</v>
      </c>
      <c r="C296" s="322">
        <v>22.444206261978508</v>
      </c>
      <c r="D296" s="284">
        <v>14.6203664174834</v>
      </c>
    </row>
    <row r="297" spans="1:10">
      <c r="A297" s="321" t="s">
        <v>82</v>
      </c>
      <c r="B297" s="322">
        <v>8.1066237432832295</v>
      </c>
      <c r="C297" s="322">
        <v>20.535610362674905</v>
      </c>
      <c r="D297" s="284">
        <v>14.984971161826577</v>
      </c>
    </row>
    <row r="298" spans="1:10">
      <c r="A298" s="321" t="s">
        <v>87</v>
      </c>
      <c r="B298" s="322">
        <v>10.847581000184739</v>
      </c>
      <c r="C298" s="322">
        <v>6.775707707546391</v>
      </c>
      <c r="D298" s="284">
        <v>27.339281994237719</v>
      </c>
    </row>
    <row r="299" spans="1:10" s="276" customFormat="1" ht="15" customHeight="1"/>
    <row r="300" spans="1:10">
      <c r="A300" s="352" t="str">
        <f>'A13'!A14:D14</f>
        <v>Figure A24 Fixed broadband subscriptions with advertised download connection speed equal to or above 30 Mbit/s</v>
      </c>
    </row>
    <row r="301" spans="1:10">
      <c r="A301" s="310"/>
      <c r="B301" s="295">
        <v>2011</v>
      </c>
      <c r="C301" s="295">
        <v>2012</v>
      </c>
      <c r="D301" s="295">
        <v>2013</v>
      </c>
      <c r="E301" s="295">
        <v>2014</v>
      </c>
      <c r="F301" s="295">
        <v>2015</v>
      </c>
      <c r="G301" s="295">
        <v>2016</v>
      </c>
      <c r="H301" s="295">
        <v>2017</v>
      </c>
      <c r="I301" s="295">
        <v>2018</v>
      </c>
      <c r="J301" s="295">
        <v>2019</v>
      </c>
    </row>
    <row r="302" spans="1:10">
      <c r="A302" s="274" t="s">
        <v>233</v>
      </c>
      <c r="B302" s="309">
        <v>138.83751120000002</v>
      </c>
      <c r="C302" s="309">
        <v>586.50383833487047</v>
      </c>
      <c r="D302" s="309">
        <v>646.04000000000008</v>
      </c>
      <c r="E302" s="309">
        <v>789.00600000000009</v>
      </c>
      <c r="F302" s="309">
        <v>1008.823</v>
      </c>
      <c r="G302" s="309">
        <v>1305.5229999999999</v>
      </c>
      <c r="H302" s="309">
        <v>1479.3731700000001</v>
      </c>
      <c r="I302" s="309">
        <v>1739.7190000000001</v>
      </c>
      <c r="J302" s="309">
        <v>2176.2819999999997</v>
      </c>
    </row>
    <row r="303" spans="1:10">
      <c r="A303" s="274" t="s">
        <v>133</v>
      </c>
      <c r="B303" s="275">
        <v>1.3215766795219053</v>
      </c>
      <c r="C303" s="275">
        <v>5.5771858772586906</v>
      </c>
      <c r="D303" s="275">
        <v>6.1454932494604719</v>
      </c>
      <c r="E303" s="275">
        <v>7.4870507744388917</v>
      </c>
      <c r="F303" s="275">
        <v>9.558821369618629</v>
      </c>
      <c r="G303" s="275">
        <v>12.340913258756647</v>
      </c>
      <c r="H303" s="275">
        <v>13.943124423011948</v>
      </c>
      <c r="I303" s="275">
        <v>16.335696445003663</v>
      </c>
      <c r="J303" s="275">
        <v>20.350611687611082</v>
      </c>
    </row>
    <row r="304" spans="1:10" s="276" customFormat="1" ht="15" customHeight="1"/>
    <row r="305" spans="1:9">
      <c r="A305" s="350" t="str">
        <f>'A13'!A27:D27</f>
        <v>Figure A25 Fixed broadband subscriptions by advertised download connection speed</v>
      </c>
    </row>
    <row r="306" spans="1:9">
      <c r="A306" s="18"/>
      <c r="B306" s="295">
        <v>2012</v>
      </c>
      <c r="C306" s="295">
        <v>2013</v>
      </c>
      <c r="D306" s="295">
        <v>2014</v>
      </c>
      <c r="E306" s="295">
        <v>2015</v>
      </c>
      <c r="F306" s="295">
        <v>2016</v>
      </c>
      <c r="G306" s="295">
        <v>2017</v>
      </c>
      <c r="H306" s="295">
        <v>2018</v>
      </c>
      <c r="I306" s="295">
        <v>2019</v>
      </c>
    </row>
    <row r="307" spans="1:9" ht="22.5">
      <c r="A307" s="329" t="s">
        <v>57</v>
      </c>
      <c r="B307" s="330">
        <v>1.5205417534697476E-2</v>
      </c>
      <c r="C307" s="330">
        <v>3.4441552989809547E-2</v>
      </c>
      <c r="D307" s="330">
        <v>7.504341893908302E-2</v>
      </c>
      <c r="E307" s="330">
        <v>0.1138545277642266</v>
      </c>
      <c r="F307" s="330">
        <v>0.20554656574826738</v>
      </c>
      <c r="G307" s="330">
        <v>0.23722488748254483</v>
      </c>
      <c r="H307" s="330">
        <v>0.25634739021466713</v>
      </c>
      <c r="I307" s="330">
        <v>0.28852687013648559</v>
      </c>
    </row>
    <row r="308" spans="1:9" ht="22.5">
      <c r="A308" s="329" t="s">
        <v>60</v>
      </c>
      <c r="B308" s="330">
        <v>0.20655117749158589</v>
      </c>
      <c r="C308" s="330">
        <v>0.19538699343463903</v>
      </c>
      <c r="D308" s="330">
        <v>0.19301451103072079</v>
      </c>
      <c r="E308" s="330">
        <v>0.22886615309562666</v>
      </c>
      <c r="F308" s="330">
        <v>0.22140412795671638</v>
      </c>
      <c r="G308" s="330">
        <v>0.234854818657347</v>
      </c>
      <c r="H308" s="330">
        <v>0.2852921122682483</v>
      </c>
      <c r="I308" s="330">
        <v>0.29555969229926915</v>
      </c>
    </row>
    <row r="309" spans="1:9" ht="22.5">
      <c r="A309" s="329" t="s">
        <v>58</v>
      </c>
      <c r="B309" s="330">
        <v>0.77824340497371658</v>
      </c>
      <c r="C309" s="330">
        <v>0.7701714535755515</v>
      </c>
      <c r="D309" s="330">
        <v>0.73194207003019607</v>
      </c>
      <c r="E309" s="330">
        <v>0.65727931914014681</v>
      </c>
      <c r="F309" s="330">
        <v>0.57304930629501627</v>
      </c>
      <c r="G309" s="330">
        <v>0.52792029386010819</v>
      </c>
      <c r="H309" s="330">
        <v>0.45836049751708469</v>
      </c>
      <c r="I309" s="330">
        <v>0.41591343756424531</v>
      </c>
    </row>
    <row r="310" spans="1:9" s="276" customFormat="1" ht="15" customHeight="1"/>
    <row r="311" spans="1:9">
      <c r="A311" s="350" t="str">
        <f>'A13'!A39:D39</f>
        <v>Figure A26 Fixed broadband subscriptions by technology and advertised download connection speed (thousands; %)</v>
      </c>
    </row>
    <row r="312" spans="1:9" ht="22.5">
      <c r="A312" s="303"/>
      <c r="B312" s="304"/>
      <c r="C312" s="360" t="s">
        <v>57</v>
      </c>
      <c r="D312" s="360" t="s">
        <v>60</v>
      </c>
      <c r="E312" s="360" t="s">
        <v>58</v>
      </c>
    </row>
    <row r="313" spans="1:9">
      <c r="A313" s="274" t="s">
        <v>242</v>
      </c>
      <c r="B313" s="332">
        <v>2015</v>
      </c>
      <c r="C313" s="333">
        <v>0</v>
      </c>
      <c r="D313" s="333">
        <v>67.510000000000005</v>
      </c>
      <c r="E313" s="333">
        <v>873.83</v>
      </c>
    </row>
    <row r="314" spans="1:9">
      <c r="A314" s="274"/>
      <c r="B314" s="332" t="s">
        <v>19</v>
      </c>
      <c r="C314" s="333">
        <v>55.935000000000002</v>
      </c>
      <c r="D314" s="333">
        <v>282.27199999999999</v>
      </c>
      <c r="E314" s="333">
        <v>580.21800000000007</v>
      </c>
    </row>
    <row r="315" spans="1:9">
      <c r="A315" s="331" t="s">
        <v>137</v>
      </c>
      <c r="B315" s="332">
        <v>2015</v>
      </c>
      <c r="C315" s="333">
        <v>140.77699999999999</v>
      </c>
      <c r="D315" s="333">
        <v>180.85900000000001</v>
      </c>
      <c r="E315" s="333">
        <v>151.01500000000001</v>
      </c>
    </row>
    <row r="316" spans="1:9">
      <c r="A316" s="274"/>
      <c r="B316" s="332" t="s">
        <v>19</v>
      </c>
      <c r="C316" s="333">
        <v>350.71600000000001</v>
      </c>
      <c r="D316" s="333">
        <v>249.381</v>
      </c>
      <c r="E316" s="333">
        <v>64.212000000000003</v>
      </c>
    </row>
    <row r="317" spans="1:9">
      <c r="A317" s="274" t="s">
        <v>243</v>
      </c>
      <c r="B317" s="332">
        <v>2015</v>
      </c>
      <c r="C317" s="333">
        <v>183.142</v>
      </c>
      <c r="D317" s="333">
        <v>256.66300000000001</v>
      </c>
      <c r="E317" s="333">
        <v>101.569</v>
      </c>
    </row>
    <row r="318" spans="1:9">
      <c r="A318" s="274"/>
      <c r="B318" s="332" t="s">
        <v>19</v>
      </c>
      <c r="C318" s="333">
        <v>536.58499999999992</v>
      </c>
      <c r="D318" s="333">
        <v>51.731000000000002</v>
      </c>
      <c r="E318" s="333">
        <v>17.193999999999999</v>
      </c>
    </row>
    <row r="319" spans="1:9">
      <c r="A319" s="274" t="s">
        <v>180</v>
      </c>
      <c r="B319" s="332">
        <v>2015</v>
      </c>
      <c r="C319" s="333">
        <v>11.22</v>
      </c>
      <c r="D319" s="333">
        <v>168.65200000000002</v>
      </c>
      <c r="E319" s="333">
        <v>808.33500000000004</v>
      </c>
    </row>
    <row r="320" spans="1:9">
      <c r="A320" s="274"/>
      <c r="B320" s="332" t="s">
        <v>19</v>
      </c>
      <c r="C320" s="333">
        <v>126.52000000000001</v>
      </c>
      <c r="D320" s="333">
        <v>452.14699999999999</v>
      </c>
      <c r="E320" s="333">
        <v>536.39599999999996</v>
      </c>
    </row>
    <row r="321" spans="1:5">
      <c r="A321" s="274" t="s">
        <v>134</v>
      </c>
      <c r="B321" s="332" t="s">
        <v>19</v>
      </c>
      <c r="C321" s="333">
        <v>5.2830000000000004</v>
      </c>
      <c r="D321" s="333">
        <v>65.712000000000003</v>
      </c>
      <c r="E321" s="333">
        <v>351.65600000000001</v>
      </c>
    </row>
    <row r="322" spans="1:5" s="276" customFormat="1" ht="15" customHeight="1"/>
    <row r="323" spans="1:5">
      <c r="A323" s="395" t="str">
        <f>'A14'!A2</f>
        <v>Figure A27 Fixed broadband subscriptions in EU countries with download speed 30 Mbit/s and more; June 2019 
(per 100 inhabitants)</v>
      </c>
    </row>
    <row r="324" spans="1:5">
      <c r="A324" s="283"/>
      <c r="B324" s="274" t="s">
        <v>133</v>
      </c>
    </row>
    <row r="325" spans="1:5">
      <c r="A325" s="334" t="s">
        <v>72</v>
      </c>
      <c r="B325" s="335">
        <v>8.3386403412599996</v>
      </c>
    </row>
    <row r="326" spans="1:5">
      <c r="A326" s="334" t="s">
        <v>85</v>
      </c>
      <c r="B326" s="335">
        <v>8.6586467101999993</v>
      </c>
    </row>
    <row r="327" spans="1:5">
      <c r="A327" s="334" t="s">
        <v>77</v>
      </c>
      <c r="B327" s="335">
        <v>9.1177894950000002</v>
      </c>
    </row>
    <row r="328" spans="1:5">
      <c r="A328" s="334" t="s">
        <v>65</v>
      </c>
      <c r="B328" s="335">
        <v>12.961826037999998</v>
      </c>
    </row>
    <row r="329" spans="1:5">
      <c r="A329" s="334" t="s">
        <v>76</v>
      </c>
      <c r="B329" s="335">
        <v>14.304851887200002</v>
      </c>
    </row>
    <row r="330" spans="1:5">
      <c r="A330" s="334" t="s">
        <v>66</v>
      </c>
      <c r="B330" s="335">
        <v>14.745779047999999</v>
      </c>
    </row>
    <row r="331" spans="1:5">
      <c r="A331" s="334" t="s">
        <v>87</v>
      </c>
      <c r="B331" s="335">
        <v>15.963554508</v>
      </c>
    </row>
    <row r="332" spans="1:5">
      <c r="A332" s="336" t="s">
        <v>67</v>
      </c>
      <c r="B332" s="337">
        <v>17.203412147000002</v>
      </c>
    </row>
    <row r="333" spans="1:5">
      <c r="A333" s="334" t="s">
        <v>74</v>
      </c>
      <c r="B333" s="335">
        <v>17.2998209826</v>
      </c>
    </row>
    <row r="334" spans="1:5">
      <c r="A334" s="334" t="s">
        <v>88</v>
      </c>
      <c r="B334" s="335">
        <v>17.547662631599998</v>
      </c>
    </row>
    <row r="335" spans="1:5">
      <c r="A335" s="334" t="s">
        <v>64</v>
      </c>
      <c r="B335" s="335">
        <v>17.8146789147</v>
      </c>
    </row>
    <row r="336" spans="1:5">
      <c r="A336" s="334" t="s">
        <v>69</v>
      </c>
      <c r="B336" s="335">
        <v>18.281724022379997</v>
      </c>
    </row>
    <row r="337" spans="1:2">
      <c r="A337" s="334" t="s">
        <v>78</v>
      </c>
      <c r="B337" s="335">
        <v>19.814501441000004</v>
      </c>
    </row>
    <row r="338" spans="1:2">
      <c r="A338" s="336" t="s">
        <v>42</v>
      </c>
      <c r="B338" s="337">
        <v>20.989347930418312</v>
      </c>
    </row>
    <row r="339" spans="1:2">
      <c r="A339" s="334" t="s">
        <v>71</v>
      </c>
      <c r="B339" s="335">
        <v>21.438004419200006</v>
      </c>
    </row>
    <row r="340" spans="1:2">
      <c r="A340" s="334" t="s">
        <v>70</v>
      </c>
      <c r="B340" s="335">
        <v>21.587180529599991</v>
      </c>
    </row>
    <row r="341" spans="1:2">
      <c r="A341" s="334" t="s">
        <v>68</v>
      </c>
      <c r="B341" s="335">
        <v>21.606713467500001</v>
      </c>
    </row>
    <row r="342" spans="1:2">
      <c r="A342" s="334" t="s">
        <v>83</v>
      </c>
      <c r="B342" s="335">
        <v>23.589863112</v>
      </c>
    </row>
    <row r="343" spans="1:2">
      <c r="A343" s="334" t="s">
        <v>152</v>
      </c>
      <c r="B343" s="335">
        <v>24.498304529999999</v>
      </c>
    </row>
    <row r="344" spans="1:2">
      <c r="A344" s="334" t="s">
        <v>86</v>
      </c>
      <c r="B344" s="335">
        <v>24.898545398000003</v>
      </c>
    </row>
    <row r="345" spans="1:2">
      <c r="A345" s="334" t="s">
        <v>80</v>
      </c>
      <c r="B345" s="335">
        <v>25.4491309884</v>
      </c>
    </row>
    <row r="346" spans="1:2">
      <c r="A346" s="334" t="s">
        <v>73</v>
      </c>
      <c r="B346" s="335">
        <v>26.525586472000001</v>
      </c>
    </row>
    <row r="347" spans="1:2">
      <c r="A347" s="334" t="s">
        <v>84</v>
      </c>
      <c r="B347" s="335">
        <v>31.028428828179997</v>
      </c>
    </row>
    <row r="348" spans="1:2">
      <c r="A348" s="334" t="s">
        <v>75</v>
      </c>
      <c r="B348" s="335">
        <v>31.457320764799995</v>
      </c>
    </row>
    <row r="349" spans="1:2">
      <c r="A349" s="334" t="s">
        <v>79</v>
      </c>
      <c r="B349" s="335">
        <v>32.702120438400001</v>
      </c>
    </row>
    <row r="350" spans="1:2">
      <c r="A350" s="334" t="s">
        <v>13</v>
      </c>
      <c r="B350" s="335">
        <v>34.730783999999993</v>
      </c>
    </row>
    <row r="351" spans="1:2">
      <c r="A351" s="334" t="s">
        <v>82</v>
      </c>
      <c r="B351" s="335">
        <v>36.370846028200006</v>
      </c>
    </row>
    <row r="352" spans="1:2">
      <c r="A352" s="334" t="s">
        <v>81</v>
      </c>
      <c r="B352" s="335">
        <v>36.743508565500001</v>
      </c>
    </row>
    <row r="353" spans="1:2" s="276" customFormat="1" ht="15" customHeight="1"/>
    <row r="354" spans="1:2">
      <c r="A354" s="395" t="str">
        <f>'A14'!A23</f>
        <v>Figure A28 Fixed broadband subscriptions in EU countries with download speed 100 Mbit/s and more; June 2019 
(per 100 inhabitants)</v>
      </c>
    </row>
    <row r="355" spans="1:2">
      <c r="A355" s="283"/>
      <c r="B355" s="274" t="s">
        <v>133</v>
      </c>
    </row>
    <row r="356" spans="1:2">
      <c r="A356" s="334" t="s">
        <v>85</v>
      </c>
      <c r="B356" s="335">
        <v>0.41311939820000004</v>
      </c>
    </row>
    <row r="357" spans="1:2">
      <c r="A357" s="334" t="s">
        <v>72</v>
      </c>
      <c r="B357" s="335">
        <v>0.99954482695999991</v>
      </c>
    </row>
    <row r="358" spans="1:2">
      <c r="A358" s="334" t="s">
        <v>77</v>
      </c>
      <c r="B358" s="335">
        <v>2.4781900390000002</v>
      </c>
    </row>
    <row r="359" spans="1:2">
      <c r="A359" s="334" t="s">
        <v>71</v>
      </c>
      <c r="B359" s="335">
        <v>5.217856716</v>
      </c>
    </row>
    <row r="360" spans="1:2">
      <c r="A360" s="334" t="s">
        <v>74</v>
      </c>
      <c r="B360" s="335">
        <v>5.5894944189000002</v>
      </c>
    </row>
    <row r="361" spans="1:2">
      <c r="A361" s="334" t="s">
        <v>66</v>
      </c>
      <c r="B361" s="335">
        <v>5.839540229599999</v>
      </c>
    </row>
    <row r="362" spans="1:2">
      <c r="A362" s="334" t="s">
        <v>76</v>
      </c>
      <c r="B362" s="335">
        <v>6.2778400061999999</v>
      </c>
    </row>
    <row r="363" spans="1:2">
      <c r="A363" s="334" t="s">
        <v>88</v>
      </c>
      <c r="B363" s="335">
        <v>8.0095900004000011</v>
      </c>
    </row>
    <row r="364" spans="1:2">
      <c r="A364" s="336" t="s">
        <v>67</v>
      </c>
      <c r="B364" s="337">
        <v>8.5337383285000001</v>
      </c>
    </row>
    <row r="365" spans="1:2">
      <c r="A365" s="334" t="s">
        <v>65</v>
      </c>
      <c r="B365" s="335">
        <v>8.8225290313999984</v>
      </c>
    </row>
    <row r="366" spans="1:2">
      <c r="A366" s="334" t="s">
        <v>86</v>
      </c>
      <c r="B366" s="335">
        <v>9.7122735866000003</v>
      </c>
    </row>
    <row r="367" spans="1:2">
      <c r="A367" s="334" t="s">
        <v>83</v>
      </c>
      <c r="B367" s="337">
        <v>9.9186374719999986</v>
      </c>
    </row>
    <row r="368" spans="1:2">
      <c r="A368" s="334" t="s">
        <v>87</v>
      </c>
      <c r="B368" s="335">
        <v>11.1873466002</v>
      </c>
    </row>
    <row r="369" spans="1:2">
      <c r="A369" s="334" t="s">
        <v>78</v>
      </c>
      <c r="B369" s="335">
        <v>11.428759897000001</v>
      </c>
    </row>
    <row r="370" spans="1:2">
      <c r="A370" s="336" t="s">
        <v>42</v>
      </c>
      <c r="B370" s="337">
        <v>12.557020422609657</v>
      </c>
    </row>
    <row r="371" spans="1:2">
      <c r="A371" s="334" t="s">
        <v>64</v>
      </c>
      <c r="B371" s="335">
        <v>12.957776084699999</v>
      </c>
    </row>
    <row r="372" spans="1:2">
      <c r="A372" s="334" t="s">
        <v>68</v>
      </c>
      <c r="B372" s="335">
        <v>13.2890072763</v>
      </c>
    </row>
    <row r="373" spans="1:2">
      <c r="A373" s="334" t="s">
        <v>13</v>
      </c>
      <c r="B373" s="335">
        <v>15.866166668399998</v>
      </c>
    </row>
    <row r="374" spans="1:2">
      <c r="A374" s="334" t="s">
        <v>69</v>
      </c>
      <c r="B374" s="335">
        <v>15.917201936999998</v>
      </c>
    </row>
    <row r="375" spans="1:2">
      <c r="A375" s="334" t="s">
        <v>82</v>
      </c>
      <c r="B375" s="335">
        <v>16.666977345200003</v>
      </c>
    </row>
    <row r="376" spans="1:2">
      <c r="A376" s="334" t="s">
        <v>75</v>
      </c>
      <c r="B376" s="335">
        <v>17.726584544799994</v>
      </c>
    </row>
    <row r="377" spans="1:2">
      <c r="A377" s="334" t="s">
        <v>152</v>
      </c>
      <c r="B377" s="335">
        <v>18.378526152599999</v>
      </c>
    </row>
    <row r="378" spans="1:2">
      <c r="A378" s="334" t="s">
        <v>70</v>
      </c>
      <c r="B378" s="335">
        <v>18.653462200799993</v>
      </c>
    </row>
    <row r="379" spans="1:2">
      <c r="A379" s="334" t="s">
        <v>73</v>
      </c>
      <c r="B379" s="335">
        <v>20.006683444</v>
      </c>
    </row>
    <row r="380" spans="1:2">
      <c r="A380" s="334" t="s">
        <v>80</v>
      </c>
      <c r="B380" s="335">
        <v>21.997679978400001</v>
      </c>
    </row>
    <row r="381" spans="1:2">
      <c r="A381" s="334" t="s">
        <v>81</v>
      </c>
      <c r="B381" s="335">
        <v>22.4338541905</v>
      </c>
    </row>
    <row r="382" spans="1:2">
      <c r="A382" s="334" t="s">
        <v>84</v>
      </c>
      <c r="B382" s="335">
        <v>28.207563220499999</v>
      </c>
    </row>
    <row r="383" spans="1:2">
      <c r="A383" s="334" t="s">
        <v>79</v>
      </c>
      <c r="B383" s="335">
        <v>29.901062736</v>
      </c>
    </row>
    <row r="384" spans="1:2" s="276" customFormat="1" ht="15" customHeight="1"/>
    <row r="385" spans="1:12">
      <c r="A385" s="350" t="str">
        <f>'A15'!A10</f>
        <v>Figure A29 Mobile voice and data broadband subscriptions</v>
      </c>
    </row>
    <row r="386" spans="1:12">
      <c r="A386" s="2"/>
      <c r="B386" s="295">
        <v>2012</v>
      </c>
      <c r="C386" s="295">
        <v>2013</v>
      </c>
      <c r="D386" s="295">
        <v>2014</v>
      </c>
      <c r="E386" s="295">
        <v>2015</v>
      </c>
      <c r="F386" s="295">
        <v>2016</v>
      </c>
      <c r="G386" s="295">
        <v>2017</v>
      </c>
      <c r="H386" s="295">
        <v>2018</v>
      </c>
      <c r="I386" s="295">
        <v>2019</v>
      </c>
    </row>
    <row r="387" spans="1:12">
      <c r="A387" s="274" t="s">
        <v>230</v>
      </c>
      <c r="B387" s="320">
        <v>3.9956010000000002</v>
      </c>
      <c r="C387" s="320">
        <v>5.2300699999999996</v>
      </c>
      <c r="D387" s="320">
        <v>6.2741929999999995</v>
      </c>
      <c r="E387" s="320">
        <v>7.0996674100000003</v>
      </c>
      <c r="F387" s="320">
        <v>7.5537239999999999</v>
      </c>
      <c r="G387" s="320">
        <v>7.7483680000000001</v>
      </c>
      <c r="H387" s="320">
        <v>8.3333549999999992</v>
      </c>
      <c r="I387" s="320">
        <v>9.3718500000000002</v>
      </c>
    </row>
    <row r="388" spans="1:12">
      <c r="A388" s="274" t="s">
        <v>133</v>
      </c>
      <c r="B388" s="338">
        <v>37.994993402988271</v>
      </c>
      <c r="C388" s="338">
        <v>49.751346478864662</v>
      </c>
      <c r="D388" s="338">
        <v>59.537191807957178</v>
      </c>
      <c r="E388" s="338">
        <v>67.270921217986654</v>
      </c>
      <c r="F388" s="338">
        <v>71.404220886639521</v>
      </c>
      <c r="G388" s="338">
        <v>73.028537552350116</v>
      </c>
      <c r="H388" s="338">
        <v>78.248934252286432</v>
      </c>
      <c r="I388" s="338">
        <v>87.63702504755264</v>
      </c>
    </row>
    <row r="389" spans="1:12" s="276" customFormat="1" ht="15" customHeight="1"/>
    <row r="390" spans="1:12">
      <c r="A390" s="350" t="str">
        <f>'A15'!A21:D21</f>
        <v>Figure A30 Mobile voice and data broadband subscriptions with permanent access (monthly plans/tariffs)</v>
      </c>
    </row>
    <row r="391" spans="1:12">
      <c r="A391" s="2"/>
      <c r="B391" s="349">
        <v>2009</v>
      </c>
      <c r="C391" s="349">
        <v>2010</v>
      </c>
      <c r="D391" s="349">
        <v>2011</v>
      </c>
      <c r="E391" s="295">
        <v>2012</v>
      </c>
      <c r="F391" s="295">
        <v>2013</v>
      </c>
      <c r="G391" s="295">
        <v>2014</v>
      </c>
      <c r="H391" s="295">
        <v>2015</v>
      </c>
      <c r="I391" s="295">
        <v>2016</v>
      </c>
      <c r="J391" s="295">
        <v>2017</v>
      </c>
      <c r="K391" s="295">
        <v>2018</v>
      </c>
      <c r="L391" s="295">
        <v>2019</v>
      </c>
    </row>
    <row r="392" spans="1:12">
      <c r="A392" s="274" t="s">
        <v>230</v>
      </c>
      <c r="B392" s="311">
        <v>0.48218499999999997</v>
      </c>
      <c r="C392" s="311">
        <v>0.74088199999999993</v>
      </c>
      <c r="D392" s="311">
        <v>1.3533649999999999</v>
      </c>
      <c r="E392" s="311">
        <v>2.1326010000000002</v>
      </c>
      <c r="F392" s="311">
        <v>3.77807</v>
      </c>
      <c r="G392" s="311">
        <v>4.4423019999999998</v>
      </c>
      <c r="H392" s="311">
        <v>5.0315389999999995</v>
      </c>
      <c r="I392" s="311">
        <v>5.6457850000000001</v>
      </c>
      <c r="J392" s="311">
        <v>6.2876130000000003</v>
      </c>
      <c r="K392" s="311">
        <v>6.8390640000000005</v>
      </c>
      <c r="L392" s="311">
        <v>7.3907769999999999</v>
      </c>
    </row>
    <row r="393" spans="1:12">
      <c r="A393" s="274" t="s">
        <v>133</v>
      </c>
      <c r="B393" s="338">
        <v>4.5892603208984495</v>
      </c>
      <c r="C393" s="338">
        <v>7.0340660623938431</v>
      </c>
      <c r="D393" s="338">
        <v>12.882509974589368</v>
      </c>
      <c r="E393" s="338">
        <v>20.279342438398174</v>
      </c>
      <c r="F393" s="338">
        <v>35.939111635485609</v>
      </c>
      <c r="G393" s="338">
        <v>42.153976813093216</v>
      </c>
      <c r="H393" s="338">
        <v>47.674946462629769</v>
      </c>
      <c r="I393" s="338">
        <v>53.368759464666191</v>
      </c>
      <c r="J393" s="338">
        <v>59.260889788035975</v>
      </c>
      <c r="K393" s="338">
        <v>64.217769347781186</v>
      </c>
      <c r="L393" s="338">
        <v>69.111830542515719</v>
      </c>
    </row>
    <row r="394" spans="1:12" s="276" customFormat="1" ht="15" customHeight="1"/>
    <row r="395" spans="1:12">
      <c r="A395" s="350" t="str">
        <f>'A15'!A32:D32</f>
        <v>Figure A31 Average monthly mobile data consumption 
(MB per active SIM card with data services)</v>
      </c>
    </row>
    <row r="396" spans="1:12">
      <c r="B396" s="295">
        <v>2012</v>
      </c>
      <c r="C396" s="295">
        <v>2013</v>
      </c>
      <c r="D396" s="295">
        <v>2014</v>
      </c>
      <c r="E396" s="295">
        <v>2015</v>
      </c>
      <c r="F396" s="295">
        <v>2016</v>
      </c>
      <c r="G396" s="295">
        <v>2017</v>
      </c>
      <c r="H396" s="295">
        <v>2018</v>
      </c>
      <c r="I396" s="295">
        <v>2019</v>
      </c>
    </row>
    <row r="397" spans="1:12">
      <c r="A397" s="274" t="s">
        <v>234</v>
      </c>
      <c r="B397" s="390">
        <v>257</v>
      </c>
      <c r="C397" s="340">
        <v>272</v>
      </c>
      <c r="D397" s="340">
        <v>347</v>
      </c>
      <c r="E397" s="341">
        <v>573</v>
      </c>
      <c r="F397" s="341">
        <v>630</v>
      </c>
      <c r="G397" s="18">
        <v>840</v>
      </c>
      <c r="H397" s="18">
        <v>1236</v>
      </c>
      <c r="I397" s="18">
        <v>1760.3870449174897</v>
      </c>
    </row>
    <row r="398" spans="1:12" s="276" customFormat="1" ht="15" customHeight="1"/>
    <row r="399" spans="1:12">
      <c r="A399" s="395" t="str">
        <f>'A16'!A2</f>
        <v>Figure A32 Mobile voice and data broadband subscriptions 
in EU countries; 2019 (per 100 inhabitants)</v>
      </c>
    </row>
    <row r="400" spans="1:12">
      <c r="A400" s="342" t="s">
        <v>72</v>
      </c>
      <c r="B400" s="2">
        <v>63.498842860448967</v>
      </c>
    </row>
    <row r="401" spans="1:2">
      <c r="A401" s="342" t="s">
        <v>73</v>
      </c>
      <c r="B401" s="2">
        <v>67.111434462618732</v>
      </c>
    </row>
    <row r="402" spans="1:2">
      <c r="A402" s="342" t="s">
        <v>84</v>
      </c>
      <c r="B402" s="2">
        <v>74.160271076599713</v>
      </c>
    </row>
    <row r="403" spans="1:2">
      <c r="A403" s="342" t="s">
        <v>77</v>
      </c>
      <c r="B403" s="2">
        <v>74.997022010970625</v>
      </c>
    </row>
    <row r="404" spans="1:2">
      <c r="A404" s="342" t="s">
        <v>76</v>
      </c>
      <c r="B404" s="2">
        <v>78.263901407223685</v>
      </c>
    </row>
    <row r="405" spans="1:2">
      <c r="A405" s="342" t="s">
        <v>78</v>
      </c>
      <c r="B405" s="2">
        <v>78.89109470779897</v>
      </c>
    </row>
    <row r="406" spans="1:2">
      <c r="A406" s="342" t="s">
        <v>88</v>
      </c>
      <c r="B406" s="2">
        <v>78.921215363403434</v>
      </c>
    </row>
    <row r="407" spans="1:2">
      <c r="A407" s="342" t="s">
        <v>66</v>
      </c>
      <c r="B407" s="2">
        <v>78.932980368564259</v>
      </c>
    </row>
    <row r="408" spans="1:2">
      <c r="A408" s="342" t="s">
        <v>13</v>
      </c>
      <c r="B408" s="2">
        <v>80.896151435604452</v>
      </c>
    </row>
    <row r="409" spans="1:2">
      <c r="A409" s="342" t="s">
        <v>86</v>
      </c>
      <c r="B409" s="2">
        <v>82.503772732859503</v>
      </c>
    </row>
    <row r="410" spans="1:2">
      <c r="A410" s="342" t="s">
        <v>85</v>
      </c>
      <c r="B410" s="2">
        <v>82.760779513541621</v>
      </c>
    </row>
    <row r="411" spans="1:2">
      <c r="A411" s="342" t="s">
        <v>70</v>
      </c>
      <c r="B411" s="2">
        <v>82.831742549029144</v>
      </c>
    </row>
    <row r="412" spans="1:2">
      <c r="A412" s="342" t="s">
        <v>81</v>
      </c>
      <c r="B412" s="2">
        <v>83.577544550254572</v>
      </c>
    </row>
    <row r="413" spans="1:2">
      <c r="A413" s="342" t="s">
        <v>68</v>
      </c>
      <c r="B413" s="2">
        <v>86.294017271174695</v>
      </c>
    </row>
    <row r="414" spans="1:2">
      <c r="A414" s="293" t="s">
        <v>67</v>
      </c>
      <c r="B414" s="339">
        <v>87.675804636245772</v>
      </c>
    </row>
    <row r="415" spans="1:2">
      <c r="A415" s="342" t="s">
        <v>71</v>
      </c>
      <c r="B415" s="2">
        <v>90.430234114591485</v>
      </c>
    </row>
    <row r="416" spans="1:2">
      <c r="A416" s="342" t="s">
        <v>87</v>
      </c>
      <c r="B416" s="2">
        <v>91.908874546505089</v>
      </c>
    </row>
    <row r="417" spans="1:3">
      <c r="A417" s="342" t="s">
        <v>74</v>
      </c>
      <c r="B417" s="2">
        <v>93.831620460333369</v>
      </c>
    </row>
    <row r="418" spans="1:3">
      <c r="A418" s="293" t="s">
        <v>42</v>
      </c>
      <c r="B418" s="339">
        <v>95.248427943777401</v>
      </c>
    </row>
    <row r="419" spans="1:3">
      <c r="A419" s="342" t="s">
        <v>69</v>
      </c>
      <c r="B419" s="2">
        <v>96.927692929776072</v>
      </c>
    </row>
    <row r="420" spans="1:3">
      <c r="A420" s="342" t="s">
        <v>83</v>
      </c>
      <c r="B420" s="2">
        <v>99.204074965770573</v>
      </c>
    </row>
    <row r="421" spans="1:3">
      <c r="A421" s="342" t="s">
        <v>80</v>
      </c>
      <c r="B421" s="2">
        <v>99.904775203150507</v>
      </c>
    </row>
    <row r="422" spans="1:3">
      <c r="A422" s="342" t="s">
        <v>79</v>
      </c>
      <c r="B422" s="2">
        <v>113.31510099409358</v>
      </c>
    </row>
    <row r="423" spans="1:3">
      <c r="A423" s="342" t="s">
        <v>64</v>
      </c>
      <c r="B423" s="2">
        <v>116.77183362146693</v>
      </c>
    </row>
    <row r="424" spans="1:3">
      <c r="A424" s="342" t="s">
        <v>75</v>
      </c>
      <c r="B424" s="2">
        <v>118.33623937866994</v>
      </c>
    </row>
    <row r="425" spans="1:3">
      <c r="A425" s="342" t="s">
        <v>82</v>
      </c>
      <c r="B425" s="2">
        <v>125.42455956058123</v>
      </c>
    </row>
    <row r="426" spans="1:3">
      <c r="A426" s="342" t="s">
        <v>152</v>
      </c>
      <c r="B426" s="2">
        <v>135.75777655429579</v>
      </c>
    </row>
    <row r="427" spans="1:3">
      <c r="A427" s="1" t="s">
        <v>65</v>
      </c>
      <c r="B427" s="1">
        <v>164.34271609771258</v>
      </c>
    </row>
    <row r="428" spans="1:3" s="276" customFormat="1" ht="15" customHeight="1"/>
    <row r="429" spans="1:3" s="351" customFormat="1" ht="15" customHeight="1">
      <c r="A429" s="350" t="str">
        <f>'A16'!A23</f>
        <v>Figure A33 Monthly mobile broadband internet traffic 
in EU countries (GB per 1 inhabitant)</v>
      </c>
    </row>
    <row r="430" spans="1:3">
      <c r="A430" s="274"/>
      <c r="B430" s="347" t="s">
        <v>61</v>
      </c>
      <c r="C430" s="347" t="s">
        <v>52</v>
      </c>
    </row>
    <row r="431" spans="1:3">
      <c r="A431" s="343" t="s">
        <v>66</v>
      </c>
      <c r="B431" s="344">
        <v>0.91012496740579307</v>
      </c>
      <c r="C431" s="344">
        <v>1.5036022646577287</v>
      </c>
    </row>
    <row r="432" spans="1:3">
      <c r="A432" s="345" t="s">
        <v>67</v>
      </c>
      <c r="B432" s="346">
        <v>1.0260219539994195</v>
      </c>
      <c r="C432" s="346">
        <v>1.6285152402966752</v>
      </c>
    </row>
    <row r="433" spans="1:3">
      <c r="A433" s="343" t="s">
        <v>85</v>
      </c>
      <c r="B433" s="344">
        <v>1.445636464559626</v>
      </c>
      <c r="C433" s="344">
        <v>2.0504061439133503</v>
      </c>
    </row>
    <row r="434" spans="1:3">
      <c r="A434" s="343" t="s">
        <v>72</v>
      </c>
      <c r="B434" s="344">
        <v>0.57360233757089563</v>
      </c>
      <c r="C434" s="344">
        <v>2.2082614069980591</v>
      </c>
    </row>
    <row r="435" spans="1:3">
      <c r="A435" s="343" t="s">
        <v>81</v>
      </c>
      <c r="B435" s="344">
        <v>1.5507701223002581</v>
      </c>
      <c r="C435" s="344">
        <v>2.4580876677278494</v>
      </c>
    </row>
    <row r="436" spans="1:3">
      <c r="A436" s="343" t="s">
        <v>13</v>
      </c>
      <c r="B436" s="344">
        <v>1.2641054437265145</v>
      </c>
      <c r="C436" s="344">
        <v>2.868865279405497</v>
      </c>
    </row>
    <row r="437" spans="1:3">
      <c r="A437" s="343" t="s">
        <v>86</v>
      </c>
      <c r="B437" s="344">
        <v>2.1453458028341728</v>
      </c>
      <c r="C437" s="344">
        <v>2.9537944507495446</v>
      </c>
    </row>
    <row r="438" spans="1:3">
      <c r="A438" s="343" t="s">
        <v>84</v>
      </c>
      <c r="B438" s="344">
        <v>2.2577783842607837</v>
      </c>
      <c r="C438" s="344">
        <v>3.080967711063586</v>
      </c>
    </row>
    <row r="439" spans="1:3">
      <c r="A439" s="343" t="s">
        <v>73</v>
      </c>
      <c r="B439" s="344">
        <v>2.2029729794117583</v>
      </c>
      <c r="C439" s="344">
        <v>3.10436423055426</v>
      </c>
    </row>
    <row r="440" spans="1:3">
      <c r="A440" s="343" t="s">
        <v>83</v>
      </c>
      <c r="B440" s="344">
        <v>2.4139762245202188</v>
      </c>
      <c r="C440" s="344">
        <v>3.2703532333955345</v>
      </c>
    </row>
    <row r="441" spans="1:3">
      <c r="A441" s="343" t="s">
        <v>80</v>
      </c>
      <c r="B441" s="344">
        <v>2.8604374253759417</v>
      </c>
      <c r="C441" s="344">
        <v>3.579221624730172</v>
      </c>
    </row>
    <row r="442" spans="1:3">
      <c r="A442" s="343" t="s">
        <v>71</v>
      </c>
      <c r="B442" s="344">
        <v>2.3553738238351323</v>
      </c>
      <c r="C442" s="344">
        <v>3.6002525767657789</v>
      </c>
    </row>
    <row r="443" spans="1:3">
      <c r="A443" s="343" t="s">
        <v>82</v>
      </c>
      <c r="B443" s="344">
        <v>3.0116125756635648</v>
      </c>
      <c r="C443" s="344">
        <v>3.9756024623902451</v>
      </c>
    </row>
    <row r="444" spans="1:3">
      <c r="A444" s="343" t="s">
        <v>70</v>
      </c>
      <c r="B444" s="344">
        <v>2.7523212055461173</v>
      </c>
      <c r="C444" s="344">
        <v>4.0200394070465952</v>
      </c>
    </row>
    <row r="445" spans="1:3">
      <c r="A445" s="343" t="s">
        <v>152</v>
      </c>
      <c r="B445" s="344">
        <v>3.7020780202291017</v>
      </c>
      <c r="C445" s="344">
        <v>4.5049576117631842</v>
      </c>
    </row>
    <row r="446" spans="1:3">
      <c r="A446" s="343" t="s">
        <v>76</v>
      </c>
      <c r="B446" s="344">
        <v>3.9110767151600641</v>
      </c>
      <c r="C446" s="344">
        <v>4.5219459285558274</v>
      </c>
    </row>
    <row r="447" spans="1:3">
      <c r="A447" s="343" t="s">
        <v>88</v>
      </c>
      <c r="B447" s="344">
        <v>3.4450627391208584</v>
      </c>
      <c r="C447" s="344">
        <v>5.5960266082442454</v>
      </c>
    </row>
    <row r="448" spans="1:3">
      <c r="A448" s="345" t="s">
        <v>42</v>
      </c>
      <c r="B448" s="346">
        <v>4.6932335415734263</v>
      </c>
      <c r="C448" s="346">
        <v>6.3778792162972415</v>
      </c>
    </row>
    <row r="449" spans="1:17">
      <c r="A449" s="343" t="s">
        <v>77</v>
      </c>
      <c r="B449" s="344">
        <v>4.1307910493799724</v>
      </c>
      <c r="C449" s="344">
        <v>6.9886845811819356</v>
      </c>
    </row>
    <row r="450" spans="1:17">
      <c r="A450" s="343" t="s">
        <v>87</v>
      </c>
      <c r="B450" s="344">
        <v>4.9564550615704501</v>
      </c>
      <c r="C450" s="344">
        <v>7.2814056933673461</v>
      </c>
    </row>
    <row r="451" spans="1:17">
      <c r="A451" s="343" t="s">
        <v>79</v>
      </c>
      <c r="B451" s="344">
        <v>9.5386164148090149</v>
      </c>
      <c r="C451" s="344">
        <v>11.946656293735685</v>
      </c>
    </row>
    <row r="452" spans="1:17">
      <c r="A452" s="343" t="s">
        <v>75</v>
      </c>
      <c r="B452" s="344">
        <v>10.045794457437841</v>
      </c>
      <c r="C452" s="344">
        <v>13.280865977458804</v>
      </c>
    </row>
    <row r="453" spans="1:17">
      <c r="A453" s="343" t="s">
        <v>68</v>
      </c>
      <c r="B453" s="344">
        <v>9.3271172289842479</v>
      </c>
      <c r="C453" s="344">
        <v>14.23419000514683</v>
      </c>
    </row>
    <row r="454" spans="1:17">
      <c r="A454" s="343" t="s">
        <v>65</v>
      </c>
      <c r="B454" s="344">
        <v>11.126043381301082</v>
      </c>
      <c r="C454" s="344">
        <v>16.162801126210443</v>
      </c>
    </row>
    <row r="455" spans="1:17">
      <c r="A455" s="343" t="s">
        <v>78</v>
      </c>
      <c r="B455" s="344">
        <v>15.393078452545517</v>
      </c>
      <c r="C455" s="344">
        <v>19.973204430106936</v>
      </c>
    </row>
    <row r="456" spans="1:17">
      <c r="A456" s="343" t="s">
        <v>74</v>
      </c>
      <c r="B456" s="344">
        <v>15.218349711244821</v>
      </c>
      <c r="C456" s="344">
        <v>20.181878684738834</v>
      </c>
    </row>
    <row r="457" spans="1:17">
      <c r="A457" s="343" t="s">
        <v>69</v>
      </c>
      <c r="B457" s="344">
        <v>18.095593051239359</v>
      </c>
      <c r="C457" s="344">
        <v>25.810068233282269</v>
      </c>
    </row>
    <row r="458" spans="1:17">
      <c r="A458" s="283" t="s">
        <v>64</v>
      </c>
      <c r="B458" s="344">
        <v>30.136295583800024</v>
      </c>
      <c r="C458" s="348">
        <v>36.230324514830507</v>
      </c>
    </row>
    <row r="459" spans="1:17" s="276" customFormat="1" ht="15" customHeight="1"/>
    <row r="460" spans="1:17">
      <c r="A460" s="350" t="str">
        <f>'A17'!A17</f>
        <v>Figure A34 Domains under Top Level Domain .CZ</v>
      </c>
    </row>
    <row r="461" spans="1:17">
      <c r="A461" s="18"/>
      <c r="B461" s="349">
        <v>2005</v>
      </c>
      <c r="C461" s="349">
        <v>2006</v>
      </c>
      <c r="D461" s="349">
        <v>2007</v>
      </c>
      <c r="E461" s="349">
        <v>2008</v>
      </c>
      <c r="F461" s="349">
        <v>2009</v>
      </c>
      <c r="G461" s="349">
        <v>2010</v>
      </c>
      <c r="H461" s="349">
        <v>2011</v>
      </c>
      <c r="I461" s="327">
        <v>2012</v>
      </c>
      <c r="J461" s="349">
        <v>2013</v>
      </c>
      <c r="K461" s="349">
        <v>2014</v>
      </c>
      <c r="L461" s="349">
        <v>2015</v>
      </c>
      <c r="M461" s="349">
        <v>2016</v>
      </c>
      <c r="N461" s="349">
        <v>2017</v>
      </c>
      <c r="O461" s="349">
        <v>2018</v>
      </c>
      <c r="P461" s="349">
        <v>2019</v>
      </c>
      <c r="Q461" s="349">
        <v>2020</v>
      </c>
    </row>
    <row r="462" spans="1:17">
      <c r="A462" s="274" t="s">
        <v>233</v>
      </c>
      <c r="B462" s="18">
        <v>226.07400000000001</v>
      </c>
      <c r="C462" s="18">
        <v>282.05700000000002</v>
      </c>
      <c r="D462" s="18">
        <v>370.48</v>
      </c>
      <c r="E462" s="18">
        <v>501.42200000000003</v>
      </c>
      <c r="F462" s="18">
        <v>629.327</v>
      </c>
      <c r="G462" s="18">
        <v>748.80100000000004</v>
      </c>
      <c r="H462" s="18">
        <v>880.70799999999997</v>
      </c>
      <c r="I462" s="18">
        <v>1010.325</v>
      </c>
      <c r="J462" s="18">
        <v>1099.9059999999999</v>
      </c>
      <c r="K462" s="18">
        <v>1173.2560000000001</v>
      </c>
      <c r="L462" s="18">
        <v>1230.33</v>
      </c>
      <c r="M462" s="18">
        <v>1280.9159999999999</v>
      </c>
      <c r="N462" s="18">
        <v>1305.7619999999999</v>
      </c>
      <c r="O462" s="18">
        <v>1322.6</v>
      </c>
      <c r="P462" s="18">
        <v>1329.289</v>
      </c>
      <c r="Q462" s="18">
        <v>1370.9570000000001</v>
      </c>
    </row>
    <row r="463" spans="1:17">
      <c r="A463" s="274" t="s">
        <v>133</v>
      </c>
      <c r="B463" s="328">
        <v>2.2053678446922511</v>
      </c>
      <c r="C463" s="328">
        <v>2.7418277237834361</v>
      </c>
      <c r="D463" s="328">
        <v>3.5687829744931427</v>
      </c>
      <c r="E463" s="328">
        <v>4.7902554391470318</v>
      </c>
      <c r="F463" s="328">
        <v>5.9897040139574198</v>
      </c>
      <c r="G463" s="328">
        <v>7.1092504630785651</v>
      </c>
      <c r="H463" s="328">
        <v>8.3833478734123119</v>
      </c>
      <c r="I463" s="328">
        <v>9.6073886531398216</v>
      </c>
      <c r="J463" s="328">
        <v>10.462920094794546</v>
      </c>
      <c r="K463" s="328">
        <v>11.133283198625962</v>
      </c>
      <c r="L463" s="328">
        <v>11.657649256294601</v>
      </c>
      <c r="M463" s="328">
        <v>12.108306975636223</v>
      </c>
      <c r="N463" s="328">
        <v>12.306835355707394</v>
      </c>
      <c r="O463" s="328">
        <v>12.419012563616217</v>
      </c>
      <c r="P463" s="328">
        <v>12.430302809843969</v>
      </c>
      <c r="Q463" s="328">
        <v>12.814004360823771</v>
      </c>
    </row>
    <row r="464" spans="1:17" s="276" customFormat="1" ht="15" customHeight="1"/>
    <row r="465" spans="1:17">
      <c r="A465" s="350" t="str">
        <f>'A17'!A27:D27</f>
        <v>Figure A35 Registered and revoked .CZ domains (thousand)</v>
      </c>
    </row>
    <row r="466" spans="1:17">
      <c r="A466" s="18"/>
      <c r="B466" s="349">
        <v>2005</v>
      </c>
      <c r="C466" s="349">
        <v>2006</v>
      </c>
      <c r="D466" s="349">
        <v>2007</v>
      </c>
      <c r="E466" s="349">
        <v>2008</v>
      </c>
      <c r="F466" s="349">
        <v>2009</v>
      </c>
      <c r="G466" s="349">
        <v>2010</v>
      </c>
      <c r="H466" s="349">
        <v>2011</v>
      </c>
      <c r="I466" s="349">
        <v>2012</v>
      </c>
      <c r="J466" s="349">
        <v>2013</v>
      </c>
      <c r="K466" s="327">
        <v>2014</v>
      </c>
      <c r="L466" s="327">
        <v>2015</v>
      </c>
      <c r="M466" s="327">
        <v>2016</v>
      </c>
      <c r="N466" s="327">
        <v>2017</v>
      </c>
      <c r="O466" s="327">
        <v>2018</v>
      </c>
      <c r="P466" s="327">
        <v>2019</v>
      </c>
      <c r="Q466" s="327" t="s">
        <v>20</v>
      </c>
    </row>
    <row r="467" spans="1:17">
      <c r="A467" s="18" t="s">
        <v>298</v>
      </c>
      <c r="B467" s="18">
        <v>57.463999999999999</v>
      </c>
      <c r="C467" s="18">
        <v>78.39</v>
      </c>
      <c r="D467" s="18">
        <v>115.71899999999999</v>
      </c>
      <c r="E467" s="18">
        <v>166.393</v>
      </c>
      <c r="F467" s="18">
        <v>190.68100000000001</v>
      </c>
      <c r="G467" s="18">
        <v>209.88399999999999</v>
      </c>
      <c r="H467" s="18">
        <v>233.87899999999999</v>
      </c>
      <c r="I467" s="18">
        <v>251.77799999999999</v>
      </c>
      <c r="J467" s="18">
        <v>244.42699999999999</v>
      </c>
      <c r="K467" s="18">
        <v>238.101</v>
      </c>
      <c r="L467" s="18">
        <v>226.685</v>
      </c>
      <c r="M467" s="18">
        <v>223.142</v>
      </c>
      <c r="N467" s="18">
        <v>202.66200000000001</v>
      </c>
      <c r="O467" s="18">
        <v>192.91499999999999</v>
      </c>
      <c r="P467" s="18">
        <v>180.33699999999999</v>
      </c>
      <c r="Q467" s="18">
        <v>204.267</v>
      </c>
    </row>
    <row r="468" spans="1:17">
      <c r="A468" s="18" t="s">
        <v>299</v>
      </c>
      <c r="B468" s="18">
        <v>17.905999999999999</v>
      </c>
      <c r="C468" s="18">
        <v>22.332000000000001</v>
      </c>
      <c r="D468" s="18">
        <v>27.234999999999999</v>
      </c>
      <c r="E468" s="18">
        <v>35.298000000000002</v>
      </c>
      <c r="F468" s="18">
        <v>62.26</v>
      </c>
      <c r="G468" s="18">
        <v>88.927999999999997</v>
      </c>
      <c r="H468" s="18">
        <v>100.006</v>
      </c>
      <c r="I468" s="18">
        <v>119.878</v>
      </c>
      <c r="J468" s="18">
        <v>152.23599999999999</v>
      </c>
      <c r="K468" s="18">
        <v>161.54499999999999</v>
      </c>
      <c r="L468" s="18">
        <v>165.583</v>
      </c>
      <c r="M468" s="18">
        <v>165.982</v>
      </c>
      <c r="N468" s="18">
        <v>170.874</v>
      </c>
      <c r="O468" s="18">
        <v>164.17099999999999</v>
      </c>
      <c r="P468" s="18">
        <v>163.33699999999999</v>
      </c>
      <c r="Q468" s="18">
        <v>151.88</v>
      </c>
    </row>
    <row r="469" spans="1:17" s="276" customFormat="1" ht="15" customHeight="1"/>
    <row r="470" spans="1:17">
      <c r="A470" s="350" t="str">
        <f>'A17'!A38:D38</f>
        <v>Figure A36 Domains .CZ protected by DNSSEC and using IPv6 protocol (thousand)</v>
      </c>
    </row>
    <row r="471" spans="1:17">
      <c r="A471" s="18"/>
      <c r="B471" s="349">
        <v>2010</v>
      </c>
      <c r="C471" s="349">
        <v>2011</v>
      </c>
      <c r="D471" s="349">
        <v>2012</v>
      </c>
      <c r="E471" s="349">
        <v>2013</v>
      </c>
      <c r="F471" s="349">
        <v>2014</v>
      </c>
      <c r="G471" s="349">
        <v>2015</v>
      </c>
      <c r="H471" s="349">
        <v>2016</v>
      </c>
      <c r="I471" s="327">
        <v>2017</v>
      </c>
      <c r="J471" s="327">
        <v>2018</v>
      </c>
      <c r="K471" s="327">
        <v>2019</v>
      </c>
      <c r="L471" s="327">
        <v>2020</v>
      </c>
    </row>
    <row r="472" spans="1:17">
      <c r="A472" s="329" t="s">
        <v>153</v>
      </c>
      <c r="B472" s="18">
        <v>110.35599999999999</v>
      </c>
      <c r="C472" s="18">
        <v>300.041</v>
      </c>
      <c r="D472" s="18">
        <v>380.90199999999999</v>
      </c>
      <c r="E472" s="18">
        <v>408.238</v>
      </c>
      <c r="F472" s="18">
        <v>452.54</v>
      </c>
      <c r="G472" s="18">
        <v>477.03699999999998</v>
      </c>
      <c r="H472" s="18">
        <v>663.92</v>
      </c>
      <c r="I472" s="18">
        <v>683.34199999999998</v>
      </c>
      <c r="J472" s="18">
        <v>723.24800000000005</v>
      </c>
      <c r="K472" s="18">
        <v>787.18700000000001</v>
      </c>
      <c r="L472" s="18">
        <v>829.47900000000004</v>
      </c>
    </row>
    <row r="473" spans="1:17">
      <c r="A473" s="329" t="s">
        <v>154</v>
      </c>
      <c r="B473" s="18">
        <v>38.452999999999996</v>
      </c>
      <c r="C473" s="18">
        <v>82.332000000000008</v>
      </c>
      <c r="D473" s="18">
        <v>149.447</v>
      </c>
      <c r="E473" s="18">
        <v>210.26500000000001</v>
      </c>
      <c r="F473" s="18">
        <v>268.96899999999999</v>
      </c>
      <c r="G473" s="18">
        <v>314.00700000000001</v>
      </c>
      <c r="H473" s="18">
        <v>368.90300000000002</v>
      </c>
      <c r="I473" s="18">
        <v>389.459</v>
      </c>
      <c r="J473" s="18">
        <v>412.36700000000002</v>
      </c>
      <c r="K473" s="18">
        <v>422.45600000000002</v>
      </c>
      <c r="L473" s="18">
        <v>446.57600000000002</v>
      </c>
    </row>
    <row r="474" spans="1:17" s="276" customFormat="1" ht="15" customHeight="1"/>
  </sheetData>
  <hyperlinks>
    <hyperlink ref="A470" location="'A17'!A1" display="Graf A36 Zabezpečené domény DNSSES a domény používající protokol IPv6 v  .CZ (v tisících)"/>
    <hyperlink ref="A465" location="'A17'!A1" display="Graf A35 Registrované a zrušené domény pod .CZ (v tisících)"/>
    <hyperlink ref="A460" location="'A17'!A1" display="Graf A34 Domény pod národní doménou .CZ"/>
    <hyperlink ref="A429" location="'A16'!A1" display="Graf A33 Množství dat spotřebovaných za měsíc v rámci internetu v mobilní síti v zemích EU (GB na 1 obyvatele)"/>
    <hyperlink ref="A399" location="'A16'!A1" display="Graf A32 Účastníci s internetem v mobilním telefonu v zemích EU; 2019 (na 100 obyvatel)"/>
    <hyperlink ref="A395" location="'A15'!A1" display="Graf A31 Průměrná měsíční spotřeba dat na datovou SIM kartu v mobilních telefonech (v MB)"/>
    <hyperlink ref="A390" location="'A15'!A1" display="Graf A30 Účastníci s aktivovanou službou internet v mobilním telefonu s měsíčním tarifem"/>
    <hyperlink ref="A385" location="'A15'!A1" display="Graf A29 Účastníci s internetem v mobilním telefonu"/>
    <hyperlink ref="A354" location="'A14'!A1" display="Graf A28 Účastníci s fixním internetem s inzerovanou rychlostí 100 Mbit/s a vyšší v zemích EU; k 30.6.2019 (na 100 obyvatel)"/>
    <hyperlink ref="A323" location="'A14'!A1" display="Graf A27 Účastníci s fixním internetem s inzerovanou rychlostí 30 Mbit/s a vyšší v zemích EU; k 30.6.2019 (na 100 obyvatel)"/>
    <hyperlink ref="A311" location="'A13'!A1" display="Graf A26 Inzerovaná rychlost připojení k fixnímu internetu podle vybraných technologií (v tisících, %)"/>
    <hyperlink ref="A305" location="'A13'!A1" display="Graf A25 Fixní internet podle inzerované rychlosti připojení"/>
    <hyperlink ref="A300" location="'A13'!A1" display="Graf A24 Účastníci s fixním přístupem k internetu s inzerovanou rychlostí 30 Mbit/s a vyšší"/>
    <hyperlink ref="A269" location="'A12'!A1" display="Graf A23 Účastníci s pevným přístupem k internetu v zemích EU podle použité sítě; 2019 (na 100 obyvatel)"/>
    <hyperlink ref="A261" location="'A11'!A1" display="Graf A22 Účastníci s pevným přístupem k internetu podle typu použité technologie (v tisících)"/>
    <hyperlink ref="A256" location="'A11'!A1" display="Graf A21 Účastníci s pevným přístupem k internetu"/>
    <hyperlink ref="A225" location="'A10'!A1" display="Graf A20 Fixní internet v zemích EU podle technologie; 2019"/>
    <hyperlink ref="A194" location="'A10'!A1" display="Graf A19 Účastníci s fixním přístupem k internetu v zemích EU; 2019 (na 100 obyvatel)"/>
    <hyperlink ref="A187" location="'A9'!A1" display="Graf A18 Účastníci s fixním přístupem k internetu podle typu použité technologie (v tisících)"/>
    <hyperlink ref="A182" location="'A9'!A1" display="Graf A17 Účastníci s fixním přístupem k internetu"/>
    <hyperlink ref="A151" location="'A8'!A1" display="Graf A16 Provolané minuty v zemích EU z mobilní sítě v rámci národního volání (na 1 obyvatele)"/>
    <hyperlink ref="A146" location="'A7'!A1" display="Graf A15 Provolané minuty z mobilní sítě v rámci mezinárodního volání"/>
    <hyperlink ref="A140" location="'A7'!A1" display="Graf A14 Národní volání z mobilní sítě podle destinace"/>
    <hyperlink ref="A135" location="'A7'!A1" display="Graf A13 Provolané minuty z mobilní sítě v rámci národního volání"/>
    <hyperlink ref="A107" location="'A6'!A1" display="Graf A12 Provolané minuty v zemích EU z pevné sítě v rámci národního volání (na 1 obyvatele)"/>
    <hyperlink ref="A102" location="'A5'!A1" display="Graf A11 Provolané minuty z pevné linky podle volané sítě (na 1 obyvatele)"/>
    <hyperlink ref="A97" location="'A5'!A1" display="Graf A10 Provolané minuty z pevné sítě podle technologie (v miliardách)"/>
    <hyperlink ref="A92" location="'A5'!A1" display="Graf A9 Provolané minuty z pevné sítě v rámci národního volání"/>
    <hyperlink ref="A61" location="'A4'!A1" display="Graf A8 Účastníci hlasové služby v mobilní síti v zemích EU (na 100 obyvatel)"/>
    <hyperlink ref="A57" location="'A3'!A1" display="Graf A7 SIM karty používané pro M2M služby (v tisících)**"/>
    <hyperlink ref="A52" location="'A3'!A1" display="Graf A6 Používané SIM karty podle jejich typu (v milionech)"/>
    <hyperlink ref="A47" location="'A3'!A1" display="Graf A5 Účastníci hlasové služby v mobilní síti"/>
    <hyperlink ref="A16" location="'A2'!A1" display="Graf A4 Účastníci hlasové služby v pevné síti v zemích EU (na 100 obyvatel)"/>
    <hyperlink ref="A11" location="'A1'!A1" display="Graf A3 Účastníci VoIP hlasové služby (v tisících)"/>
    <hyperlink ref="A6" location="'A1'!A1" display="Graf A2 PSTN telefonní stanice podle jejich typu (v milionech)"/>
    <hyperlink ref="A1" location="'A1'!A1" display="Graf A1 Účastníci PSTN hlasové služby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17:C17 B62:C62 B152:C152 B195 B314:B321 B430:C4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EH50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4.42578125" style="2" customWidth="1"/>
    <col min="2" max="4" width="5.5703125" style="2" customWidth="1"/>
    <col min="5" max="5" width="2.7109375" style="68" customWidth="1"/>
    <col min="6" max="6" width="27.140625" style="49" customWidth="1"/>
    <col min="7" max="46" width="5.7109375" style="1" customWidth="1"/>
    <col min="47" max="16384" width="9.140625" style="1"/>
  </cols>
  <sheetData>
    <row r="1" spans="1:138" s="3" customFormat="1" ht="24" customHeight="1">
      <c r="A1" s="421" t="s">
        <v>63</v>
      </c>
      <c r="B1" s="422"/>
      <c r="C1" s="422"/>
      <c r="D1" s="422"/>
      <c r="E1" s="66"/>
      <c r="F1" s="386" t="s">
        <v>129</v>
      </c>
    </row>
    <row r="2" spans="1:138" s="2" customFormat="1" ht="18" customHeight="1">
      <c r="A2" s="99" t="s">
        <v>198</v>
      </c>
      <c r="B2" s="99"/>
      <c r="C2" s="99"/>
      <c r="D2" s="99"/>
      <c r="E2" s="67"/>
      <c r="F2" s="386" t="s">
        <v>90</v>
      </c>
    </row>
    <row r="3" spans="1:138" s="8" customFormat="1" ht="10.5" customHeight="1">
      <c r="A3" s="64"/>
      <c r="B3" s="13"/>
      <c r="C3" s="13"/>
      <c r="D3" s="34" t="s">
        <v>196</v>
      </c>
      <c r="E3" s="66"/>
      <c r="F3" s="387"/>
    </row>
    <row r="4" spans="1:138" s="9" customFormat="1" ht="10.5" customHeight="1">
      <c r="A4" s="29"/>
      <c r="B4" s="30">
        <v>2010</v>
      </c>
      <c r="C4" s="30">
        <v>2015</v>
      </c>
      <c r="D4" s="30">
        <v>2019</v>
      </c>
      <c r="E4" s="66"/>
      <c r="F4" s="386" t="s">
        <v>130</v>
      </c>
    </row>
    <row r="5" spans="1:138" s="9" customFormat="1" ht="10.5" customHeight="1">
      <c r="A5" s="7" t="s">
        <v>89</v>
      </c>
      <c r="B5" s="22">
        <v>2333.518</v>
      </c>
      <c r="C5" s="22">
        <v>1896.3910000000001</v>
      </c>
      <c r="D5" s="22">
        <v>1490.587</v>
      </c>
      <c r="E5" s="66"/>
    </row>
    <row r="6" spans="1:138" s="9" customFormat="1" ht="10.5" customHeight="1">
      <c r="A6" s="254" t="s">
        <v>194</v>
      </c>
      <c r="B6" s="22"/>
      <c r="C6" s="22"/>
      <c r="D6" s="22"/>
      <c r="E6" s="66"/>
    </row>
    <row r="7" spans="1:138" s="9" customFormat="1" ht="10.5" customHeight="1">
      <c r="A7" s="406" t="s">
        <v>224</v>
      </c>
      <c r="B7" s="58">
        <v>1289.424</v>
      </c>
      <c r="C7" s="58">
        <v>831.21799999999996</v>
      </c>
      <c r="D7" s="58">
        <v>576.82000000000005</v>
      </c>
      <c r="E7" s="66"/>
    </row>
    <row r="8" spans="1:138" s="9" customFormat="1" ht="10.5" customHeight="1">
      <c r="A8" s="406" t="s">
        <v>264</v>
      </c>
      <c r="B8" s="58">
        <v>1044.0940000000001</v>
      </c>
      <c r="C8" s="58">
        <v>1065.173</v>
      </c>
      <c r="D8" s="58">
        <v>913.76700000000005</v>
      </c>
      <c r="E8" s="66"/>
    </row>
    <row r="9" spans="1:138" s="9" customFormat="1" ht="10.5" customHeight="1">
      <c r="A9" s="254" t="s">
        <v>195</v>
      </c>
      <c r="B9" s="22"/>
      <c r="C9" s="22"/>
      <c r="D9" s="22"/>
      <c r="E9" s="66"/>
    </row>
    <row r="10" spans="1:138" s="9" customFormat="1" ht="10.5" customHeight="1">
      <c r="A10" s="254" t="s">
        <v>197</v>
      </c>
      <c r="B10" s="22">
        <v>1871.029</v>
      </c>
      <c r="C10" s="22">
        <v>993.952</v>
      </c>
      <c r="D10" s="22">
        <v>602.197</v>
      </c>
      <c r="E10" s="66"/>
    </row>
    <row r="11" spans="1:138" s="9" customFormat="1" ht="10.5" customHeight="1">
      <c r="A11" s="407" t="s">
        <v>225</v>
      </c>
      <c r="B11" s="23">
        <v>989.16300000000001</v>
      </c>
      <c r="C11" s="23">
        <v>522.57500000000005</v>
      </c>
      <c r="D11" s="23">
        <v>275.05799999999999</v>
      </c>
      <c r="E11" s="66"/>
    </row>
    <row r="12" spans="1:138" s="9" customFormat="1" ht="10.5" customHeight="1">
      <c r="A12" s="408" t="s">
        <v>265</v>
      </c>
      <c r="B12" s="23">
        <v>881.86599999999999</v>
      </c>
      <c r="C12" s="23">
        <v>471.37700000000001</v>
      </c>
      <c r="D12" s="23">
        <v>327.13900000000001</v>
      </c>
      <c r="E12" s="66"/>
    </row>
    <row r="13" spans="1:138" s="9" customFormat="1" ht="10.5" customHeight="1">
      <c r="A13" s="254" t="s">
        <v>131</v>
      </c>
      <c r="B13" s="22">
        <v>462.48899999999998</v>
      </c>
      <c r="C13" s="22">
        <v>902.43899999999996</v>
      </c>
      <c r="D13" s="22">
        <v>888.39</v>
      </c>
      <c r="E13" s="66"/>
    </row>
    <row r="14" spans="1:138" s="9" customFormat="1" ht="10.5" customHeight="1">
      <c r="A14" s="408" t="s">
        <v>225</v>
      </c>
      <c r="B14" s="23">
        <v>300.26100000000002</v>
      </c>
      <c r="C14" s="23">
        <v>308.64299999999997</v>
      </c>
      <c r="D14" s="23">
        <v>301.762</v>
      </c>
      <c r="E14" s="66"/>
    </row>
    <row r="15" spans="1:138" s="9" customFormat="1" ht="10.5" customHeight="1">
      <c r="A15" s="409" t="s">
        <v>265</v>
      </c>
      <c r="B15" s="59">
        <v>162.22800000000001</v>
      </c>
      <c r="C15" s="59">
        <v>593.79600000000005</v>
      </c>
      <c r="D15" s="59">
        <v>586.62800000000004</v>
      </c>
      <c r="E15" s="66"/>
    </row>
    <row r="16" spans="1:138" s="9" customFormat="1" ht="7.5" customHeight="1">
      <c r="A16" s="173"/>
      <c r="B16" s="173"/>
      <c r="C16" s="173"/>
      <c r="D16" s="173"/>
      <c r="E16" s="6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4" s="9" customFormat="1" ht="11.25" customHeight="1">
      <c r="A17" s="99" t="s">
        <v>199</v>
      </c>
      <c r="B17" s="97"/>
      <c r="C17" s="97"/>
      <c r="D17" s="97"/>
      <c r="E17" s="6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1:134" s="9" customFormat="1" ht="11.25" customHeight="1">
      <c r="A18" s="110"/>
      <c r="B18" s="110"/>
      <c r="C18" s="110"/>
      <c r="D18" s="110"/>
      <c r="E18" s="6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</row>
    <row r="19" spans="1:134" s="9" customFormat="1" ht="11.25" customHeight="1">
      <c r="A19" s="110"/>
      <c r="B19" s="110"/>
      <c r="C19" s="110"/>
      <c r="D19" s="110"/>
      <c r="E19" s="6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1:134" s="9" customFormat="1" ht="11.25" customHeight="1">
      <c r="A20" s="110"/>
      <c r="B20" s="110"/>
      <c r="C20" s="110"/>
      <c r="D20" s="110"/>
      <c r="E20" s="6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</row>
    <row r="21" spans="1:134" s="9" customFormat="1" ht="11.25" customHeight="1">
      <c r="A21" s="132"/>
      <c r="B21" s="132"/>
      <c r="C21" s="132"/>
      <c r="D21" s="132"/>
      <c r="E21" s="6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</row>
    <row r="22" spans="1:134" s="9" customFormat="1" ht="11.25" customHeight="1">
      <c r="A22" s="110"/>
      <c r="B22" s="110"/>
      <c r="C22" s="110"/>
      <c r="D22" s="110"/>
      <c r="E22" s="6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</row>
    <row r="23" spans="1:134" s="9" customFormat="1" ht="11.25" customHeight="1">
      <c r="A23" s="110"/>
      <c r="B23" s="110"/>
      <c r="C23" s="110"/>
      <c r="D23" s="110"/>
      <c r="E23" s="6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</row>
    <row r="24" spans="1:134" s="9" customFormat="1" ht="11.25" customHeight="1">
      <c r="A24" s="110"/>
      <c r="B24" s="110"/>
      <c r="C24" s="110"/>
      <c r="D24" s="110"/>
      <c r="E24" s="6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</row>
    <row r="25" spans="1:134" s="9" customFormat="1" ht="11.25" customHeight="1">
      <c r="A25" s="110"/>
      <c r="B25" s="110"/>
      <c r="C25" s="110"/>
      <c r="D25" s="110"/>
      <c r="E25" s="6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</row>
    <row r="26" spans="1:134" s="9" customFormat="1" ht="11.25" customHeight="1">
      <c r="A26" s="110"/>
      <c r="B26" s="110"/>
      <c r="C26" s="110"/>
      <c r="D26" s="110"/>
      <c r="E26" s="6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</row>
    <row r="27" spans="1:134" s="9" customFormat="1" ht="7.5" customHeight="1">
      <c r="A27" s="123"/>
      <c r="B27" s="123"/>
      <c r="C27" s="123"/>
      <c r="D27" s="123"/>
      <c r="E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1:134" s="5" customFormat="1" ht="11.25" customHeight="1">
      <c r="A28" s="401" t="s">
        <v>208</v>
      </c>
      <c r="B28" s="133"/>
      <c r="C28" s="133"/>
      <c r="D28" s="133"/>
      <c r="E28" s="6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34" s="5" customFormat="1" ht="11.25" customHeight="1">
      <c r="A29" s="112"/>
      <c r="B29" s="112"/>
      <c r="C29" s="112"/>
      <c r="D29" s="112"/>
      <c r="E29" s="68"/>
      <c r="F29" s="12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34" s="5" customFormat="1" ht="11.25" customHeight="1">
      <c r="A30" s="112"/>
      <c r="B30" s="112"/>
      <c r="C30" s="112"/>
      <c r="D30" s="112"/>
      <c r="E30" s="6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134" s="5" customFormat="1" ht="12" customHeight="1">
      <c r="A31" s="112"/>
      <c r="B31" s="112"/>
      <c r="C31" s="112"/>
      <c r="D31" s="112"/>
      <c r="E31" s="6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134" s="5" customFormat="1" ht="12" customHeight="1">
      <c r="A32" s="398"/>
      <c r="B32" s="398"/>
      <c r="C32" s="398"/>
      <c r="D32" s="398"/>
      <c r="E32" s="6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134" s="5" customFormat="1" ht="12" customHeight="1">
      <c r="A33" s="165"/>
      <c r="B33" s="165"/>
      <c r="C33" s="165"/>
      <c r="D33" s="165"/>
      <c r="E33" s="6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134" s="5" customFormat="1" ht="12" customHeight="1">
      <c r="A34" s="112"/>
      <c r="B34" s="112"/>
      <c r="C34" s="112"/>
      <c r="D34" s="112"/>
      <c r="E34" s="6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34" s="5" customFormat="1" ht="12" customHeight="1">
      <c r="A35" s="112"/>
      <c r="B35" s="112"/>
      <c r="C35" s="112"/>
      <c r="D35" s="112"/>
      <c r="E35" s="6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34" s="5" customFormat="1" ht="12" customHeight="1">
      <c r="A36" s="112"/>
      <c r="B36" s="112"/>
      <c r="C36" s="112"/>
      <c r="D36" s="112"/>
      <c r="E36" s="6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34" s="5" customFormat="1" ht="11.25" customHeight="1">
      <c r="A37" s="112"/>
      <c r="B37" s="112"/>
      <c r="C37" s="112"/>
      <c r="D37" s="112"/>
      <c r="E37" s="6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34" s="5" customFormat="1" ht="7.5" customHeight="1">
      <c r="B38" s="135"/>
      <c r="C38" s="135"/>
      <c r="D38" s="135"/>
      <c r="E38" s="6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34" s="5" customFormat="1" ht="11.25" customHeight="1">
      <c r="A39" s="135" t="s">
        <v>209</v>
      </c>
      <c r="B39" s="135"/>
      <c r="C39" s="135"/>
      <c r="D39" s="135"/>
      <c r="E39" s="6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1:134" s="9" customFormat="1" ht="11.25" customHeight="1">
      <c r="A40" s="135"/>
      <c r="B40" s="135"/>
      <c r="C40" s="135"/>
      <c r="D40" s="135"/>
      <c r="E40" s="68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</row>
    <row r="41" spans="1:134" s="5" customFormat="1" ht="11.25" customHeight="1">
      <c r="E41" s="6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34" s="5" customFormat="1" ht="12" customHeight="1">
      <c r="A42" s="111"/>
      <c r="B42" s="111"/>
      <c r="C42" s="111"/>
      <c r="D42" s="111"/>
      <c r="E42" s="6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1:134" s="5" customFormat="1" ht="12" customHeight="1">
      <c r="A43" s="164"/>
      <c r="B43" s="164"/>
      <c r="C43" s="164"/>
      <c r="D43" s="164"/>
      <c r="E43" s="6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34" s="5" customFormat="1" ht="12" customHeight="1">
      <c r="A44" s="111"/>
      <c r="B44" s="111"/>
      <c r="C44" s="111"/>
      <c r="D44" s="111"/>
      <c r="E44" s="6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34" s="5" customFormat="1" ht="12" customHeight="1">
      <c r="A45" s="111"/>
      <c r="B45" s="111"/>
      <c r="C45" s="111"/>
      <c r="D45" s="111"/>
      <c r="E45" s="6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34" s="5" customFormat="1" ht="12" customHeight="1">
      <c r="A46" s="111"/>
      <c r="B46" s="111"/>
      <c r="C46" s="111"/>
      <c r="D46" s="111"/>
      <c r="E46" s="6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34" s="5" customFormat="1" ht="12" customHeight="1">
      <c r="A47" s="111"/>
      <c r="B47" s="111"/>
      <c r="C47" s="111"/>
      <c r="D47" s="111"/>
      <c r="E47" s="6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34" s="5" customFormat="1" ht="11.25" customHeight="1">
      <c r="A48" s="138"/>
      <c r="B48" s="136"/>
      <c r="C48" s="136"/>
      <c r="D48" s="136"/>
      <c r="E48" s="6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38" ht="13.5" customHeight="1">
      <c r="B49" s="8"/>
      <c r="C49" s="8"/>
      <c r="D49" s="389" t="s">
        <v>132</v>
      </c>
    </row>
    <row r="50" spans="1:138" s="49" customFormat="1" ht="12.75" customHeight="1">
      <c r="A50" s="2"/>
      <c r="B50" s="2"/>
      <c r="C50" s="2"/>
      <c r="D50" s="2"/>
      <c r="E50" s="6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18" customWidth="1"/>
    <col min="3" max="3" width="27.140625" style="20" customWidth="1"/>
    <col min="4" max="16384" width="9.140625" style="1"/>
  </cols>
  <sheetData>
    <row r="1" spans="1:3" s="3" customFormat="1" ht="24" customHeight="1">
      <c r="A1" s="71" t="s">
        <v>63</v>
      </c>
      <c r="B1" s="33"/>
      <c r="C1" s="386" t="s">
        <v>129</v>
      </c>
    </row>
    <row r="2" spans="1:3" s="2" customFormat="1" ht="30" customHeight="1">
      <c r="A2" s="74" t="s">
        <v>274</v>
      </c>
      <c r="B2" s="63"/>
      <c r="C2" s="386" t="s">
        <v>90</v>
      </c>
    </row>
    <row r="3" spans="1:3" s="8" customFormat="1" ht="11.25" customHeight="1">
      <c r="A3" s="7"/>
      <c r="B3" s="13"/>
      <c r="C3" s="387"/>
    </row>
    <row r="4" spans="1:3" s="9" customFormat="1" ht="11.25" customHeight="1">
      <c r="A4" s="13"/>
      <c r="B4" s="14"/>
      <c r="C4" s="386" t="s">
        <v>130</v>
      </c>
    </row>
    <row r="5" spans="1:3" s="9" customFormat="1" ht="11.25" customHeight="1">
      <c r="A5" s="7"/>
      <c r="B5" s="64"/>
      <c r="C5" s="16"/>
    </row>
    <row r="6" spans="1:3" s="9" customFormat="1" ht="11.25" customHeight="1">
      <c r="A6" s="12"/>
      <c r="B6" s="13"/>
      <c r="C6" s="16"/>
    </row>
    <row r="7" spans="1:3" s="9" customFormat="1" ht="11.25" customHeight="1">
      <c r="A7" s="10"/>
      <c r="B7" s="13"/>
      <c r="C7" s="16"/>
    </row>
    <row r="8" spans="1:3" s="9" customFormat="1" ht="11.25" customHeight="1">
      <c r="A8" s="10"/>
      <c r="B8" s="13"/>
      <c r="C8" s="16"/>
    </row>
    <row r="9" spans="1:3" s="9" customFormat="1" ht="11.25" customHeight="1">
      <c r="A9" s="8"/>
      <c r="B9" s="13"/>
      <c r="C9" s="16"/>
    </row>
    <row r="10" spans="1:3" s="9" customFormat="1" ht="11.25" customHeight="1">
      <c r="A10" s="10"/>
      <c r="B10" s="13"/>
      <c r="C10" s="16"/>
    </row>
    <row r="11" spans="1:3" s="9" customFormat="1" ht="11.25" customHeight="1">
      <c r="A11" s="10"/>
      <c r="B11" s="13"/>
      <c r="C11" s="16"/>
    </row>
    <row r="12" spans="1:3" s="9" customFormat="1" ht="11.25" customHeight="1">
      <c r="A12" s="10"/>
      <c r="B12" s="13"/>
      <c r="C12" s="16"/>
    </row>
    <row r="13" spans="1:3" s="9" customFormat="1" ht="11.25" customHeight="1">
      <c r="A13" s="11"/>
      <c r="B13" s="69"/>
      <c r="C13" s="16"/>
    </row>
    <row r="14" spans="1:3" s="9" customFormat="1" ht="11.25" customHeight="1">
      <c r="A14" s="11"/>
      <c r="B14" s="69"/>
      <c r="C14" s="16"/>
    </row>
    <row r="15" spans="1:3" s="9" customFormat="1" ht="11.25" customHeight="1">
      <c r="A15" s="8"/>
      <c r="B15" s="13"/>
      <c r="C15" s="16"/>
    </row>
    <row r="16" spans="1:3" s="9" customFormat="1" ht="11.25" customHeight="1">
      <c r="A16" s="6"/>
      <c r="B16" s="13"/>
      <c r="C16" s="16"/>
    </row>
    <row r="17" spans="1:3" s="9" customFormat="1" ht="11.25" customHeight="1">
      <c r="A17" s="8"/>
      <c r="B17" s="13"/>
      <c r="C17" s="16"/>
    </row>
    <row r="18" spans="1:3" s="9" customFormat="1" ht="11.25" customHeight="1">
      <c r="A18" s="8"/>
      <c r="B18" s="13"/>
      <c r="C18" s="16"/>
    </row>
    <row r="19" spans="1:3" s="9" customFormat="1" ht="11.25" customHeight="1">
      <c r="A19" s="8"/>
      <c r="B19" s="13"/>
      <c r="C19" s="16"/>
    </row>
    <row r="20" spans="1:3" s="9" customFormat="1" ht="11.25" customHeight="1">
      <c r="A20" s="8"/>
      <c r="B20" s="13"/>
      <c r="C20" s="16"/>
    </row>
    <row r="21" spans="1:3" s="9" customFormat="1" ht="11.25" customHeight="1">
      <c r="A21" s="8"/>
      <c r="B21" s="13"/>
      <c r="C21" s="16"/>
    </row>
    <row r="22" spans="1:3" s="9" customFormat="1" ht="11.25" customHeight="1">
      <c r="A22" s="8"/>
      <c r="B22" s="13"/>
      <c r="C22" s="16"/>
    </row>
    <row r="23" spans="1:3" s="9" customFormat="1" ht="11.25" customHeight="1">
      <c r="A23" s="8"/>
      <c r="B23" s="13"/>
      <c r="C23" s="16"/>
    </row>
    <row r="24" spans="1:3" s="9" customFormat="1" ht="11.25" customHeight="1">
      <c r="A24" s="8"/>
      <c r="B24" s="13"/>
      <c r="C24" s="16"/>
    </row>
    <row r="25" spans="1:3" s="9" customFormat="1" ht="11.25" customHeight="1">
      <c r="B25" s="16"/>
      <c r="C25" s="16"/>
    </row>
    <row r="26" spans="1:3" s="9" customFormat="1" ht="11.25" customHeight="1">
      <c r="A26" s="72"/>
      <c r="B26" s="70"/>
      <c r="C26" s="16"/>
    </row>
    <row r="27" spans="1:3" s="9" customFormat="1" ht="11.25" customHeight="1">
      <c r="A27" s="8"/>
      <c r="B27" s="13"/>
      <c r="C27" s="16"/>
    </row>
    <row r="28" spans="1:3" s="9" customFormat="1" ht="11.25" customHeight="1">
      <c r="A28" s="8"/>
      <c r="B28" s="13"/>
      <c r="C28" s="73"/>
    </row>
    <row r="29" spans="1:3" s="9" customFormat="1" ht="11.25" customHeight="1">
      <c r="A29" s="8"/>
      <c r="B29" s="13"/>
      <c r="C29" s="16"/>
    </row>
    <row r="30" spans="1:3" s="9" customFormat="1" ht="11.25" customHeight="1">
      <c r="A30" s="8"/>
      <c r="B30" s="13"/>
      <c r="C30" s="16"/>
    </row>
    <row r="31" spans="1:3" s="9" customFormat="1" ht="11.25" customHeight="1">
      <c r="A31" s="8"/>
      <c r="B31" s="13"/>
      <c r="C31" s="16"/>
    </row>
    <row r="32" spans="1:3" s="9" customFormat="1" ht="11.25" customHeight="1">
      <c r="A32" s="8"/>
      <c r="B32" s="13"/>
      <c r="C32" s="16"/>
    </row>
    <row r="33" spans="1:3" s="9" customFormat="1" ht="11.25" customHeight="1">
      <c r="A33" s="8"/>
      <c r="B33" s="13"/>
      <c r="C33" s="16"/>
    </row>
    <row r="34" spans="1:3" s="9" customFormat="1" ht="11.25" customHeight="1">
      <c r="A34" s="8"/>
      <c r="B34" s="13"/>
      <c r="C34" s="16"/>
    </row>
    <row r="35" spans="1:3" s="9" customFormat="1" ht="11.25" customHeight="1">
      <c r="A35" s="8"/>
      <c r="B35" s="13"/>
      <c r="C35" s="16"/>
    </row>
    <row r="36" spans="1:3" s="9" customFormat="1" ht="11.25" customHeight="1">
      <c r="A36" s="5"/>
      <c r="B36" s="21"/>
      <c r="C36" s="16"/>
    </row>
    <row r="37" spans="1:3" s="9" customFormat="1" ht="11.25" customHeight="1">
      <c r="A37" s="4"/>
      <c r="B37" s="21"/>
      <c r="C37" s="16"/>
    </row>
    <row r="38" spans="1:3" s="9" customFormat="1" ht="11.25" customHeight="1">
      <c r="A38" s="4"/>
      <c r="B38" s="21"/>
      <c r="C38" s="16"/>
    </row>
    <row r="39" spans="1:3" s="9" customFormat="1" ht="11.25" customHeight="1">
      <c r="A39" s="4"/>
      <c r="B39" s="21"/>
      <c r="C39" s="16"/>
    </row>
    <row r="40" spans="1:3" s="9" customFormat="1" ht="11.25" customHeight="1">
      <c r="A40" s="4"/>
      <c r="B40" s="21"/>
      <c r="C40" s="16"/>
    </row>
    <row r="41" spans="1:3" s="5" customFormat="1" ht="11.25" customHeight="1">
      <c r="A41" s="4"/>
      <c r="B41" s="21"/>
      <c r="C41" s="16"/>
    </row>
    <row r="42" spans="1:3" s="5" customFormat="1" ht="11.25" customHeight="1">
      <c r="A42" s="4"/>
      <c r="B42" s="21"/>
      <c r="C42" s="16"/>
    </row>
    <row r="43" spans="1:3" s="5" customFormat="1" ht="11.25" customHeight="1">
      <c r="A43" s="4"/>
      <c r="B43" s="21"/>
      <c r="C43" s="16"/>
    </row>
    <row r="44" spans="1:3" s="5" customFormat="1" ht="11.25" customHeight="1">
      <c r="A44" s="4"/>
      <c r="B44" s="21"/>
      <c r="C44" s="16"/>
    </row>
    <row r="45" spans="1:3" s="5" customFormat="1" ht="11.25" customHeight="1">
      <c r="A45" s="4"/>
      <c r="B45" s="21"/>
      <c r="C45" s="16"/>
    </row>
    <row r="46" spans="1:3" s="5" customFormat="1" ht="4.5" customHeight="1">
      <c r="A46" s="167"/>
      <c r="B46" s="21"/>
      <c r="C46" s="16"/>
    </row>
    <row r="47" spans="1:3" s="5" customFormat="1" ht="15" customHeight="1">
      <c r="A47" s="60" t="s">
        <v>138</v>
      </c>
      <c r="B47" s="19"/>
      <c r="C47" s="16"/>
    </row>
    <row r="48" spans="1:3" s="5" customFormat="1" ht="11.25" customHeight="1">
      <c r="A48" s="8"/>
      <c r="B48" s="27"/>
      <c r="C48" s="16"/>
    </row>
    <row r="49" spans="1:3" s="9" customFormat="1" ht="9.75" customHeight="1">
      <c r="A49" s="2"/>
      <c r="B49" s="18"/>
      <c r="C49" s="16"/>
    </row>
    <row r="50" spans="1:3" s="9" customFormat="1" ht="9.75" customHeight="1">
      <c r="A50" s="2"/>
      <c r="B50" s="18"/>
      <c r="C50" s="16"/>
    </row>
    <row r="51" spans="1:3" ht="9.75" customHeight="1"/>
    <row r="52" spans="1:3" ht="9.75" customHeight="1"/>
    <row r="53" spans="1:3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F4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20" customWidth="1"/>
    <col min="6" max="6" width="27.140625" style="20" customWidth="1"/>
    <col min="7" max="16384" width="9.140625" style="1"/>
  </cols>
  <sheetData>
    <row r="1" spans="1:115" s="3" customFormat="1" ht="24" customHeight="1">
      <c r="A1" s="421" t="s">
        <v>63</v>
      </c>
      <c r="B1" s="422"/>
      <c r="C1" s="422"/>
      <c r="D1" s="422"/>
      <c r="F1" s="386" t="s">
        <v>129</v>
      </c>
      <c r="I1" s="3">
        <v>155</v>
      </c>
      <c r="J1" s="3">
        <f>(290-I1)/3</f>
        <v>45</v>
      </c>
    </row>
    <row r="2" spans="1:115" s="2" customFormat="1" ht="18.75" customHeight="1">
      <c r="A2" s="410" t="s">
        <v>200</v>
      </c>
      <c r="B2" s="99"/>
      <c r="C2" s="99"/>
      <c r="D2" s="99"/>
      <c r="F2" s="386" t="s">
        <v>90</v>
      </c>
    </row>
    <row r="3" spans="1:115" s="8" customFormat="1" ht="10.5" customHeight="1">
      <c r="A3" s="64"/>
      <c r="B3" s="13"/>
      <c r="C3" s="13"/>
      <c r="D3" s="34" t="s">
        <v>196</v>
      </c>
      <c r="F3" s="387"/>
    </row>
    <row r="4" spans="1:115" s="9" customFormat="1" ht="10.5" customHeight="1">
      <c r="A4" s="29"/>
      <c r="B4" s="30">
        <v>2010</v>
      </c>
      <c r="C4" s="30">
        <v>2015</v>
      </c>
      <c r="D4" s="30">
        <v>2019</v>
      </c>
      <c r="E4" s="51"/>
      <c r="F4" s="386" t="s">
        <v>130</v>
      </c>
    </row>
    <row r="5" spans="1:115" s="9" customFormat="1" ht="21" customHeight="1">
      <c r="A5" s="372" t="s">
        <v>272</v>
      </c>
      <c r="B5" s="31">
        <v>13112.654</v>
      </c>
      <c r="C5" s="31">
        <v>14016.654</v>
      </c>
      <c r="D5" s="31">
        <v>14711.59</v>
      </c>
      <c r="E5" s="52"/>
      <c r="F5" s="52"/>
    </row>
    <row r="6" spans="1:115" s="9" customFormat="1" ht="10.5" customHeight="1">
      <c r="A6" s="254" t="s">
        <v>194</v>
      </c>
      <c r="B6" s="65"/>
      <c r="C6" s="65"/>
      <c r="D6" s="65"/>
      <c r="E6" s="52"/>
    </row>
    <row r="7" spans="1:115" s="9" customFormat="1" ht="10.5" customHeight="1">
      <c r="A7" s="406" t="s">
        <v>227</v>
      </c>
      <c r="B7" s="227" t="s">
        <v>4</v>
      </c>
      <c r="C7" s="24">
        <v>9221.6350080000011</v>
      </c>
      <c r="D7" s="24">
        <v>9044.9210000000003</v>
      </c>
      <c r="E7" s="52"/>
      <c r="F7" s="52"/>
    </row>
    <row r="8" spans="1:115" s="9" customFormat="1" ht="10.5" customHeight="1">
      <c r="A8" s="406" t="s">
        <v>264</v>
      </c>
      <c r="B8" s="227" t="s">
        <v>4</v>
      </c>
      <c r="C8" s="24">
        <v>4794.9870000000001</v>
      </c>
      <c r="D8" s="24">
        <v>5666.6689999999999</v>
      </c>
      <c r="E8" s="52"/>
      <c r="F8" s="52"/>
    </row>
    <row r="9" spans="1:115" s="9" customFormat="1" ht="10.5" customHeight="1">
      <c r="A9" s="254" t="s">
        <v>201</v>
      </c>
      <c r="B9" s="65"/>
      <c r="C9" s="65"/>
      <c r="D9" s="65"/>
      <c r="E9" s="52"/>
      <c r="F9" s="52"/>
    </row>
    <row r="10" spans="1:115" s="9" customFormat="1" ht="10.5" customHeight="1">
      <c r="A10" s="265" t="s">
        <v>203</v>
      </c>
      <c r="B10" s="24">
        <v>5538.0590000000002</v>
      </c>
      <c r="C10" s="24">
        <v>4892.9070000000002</v>
      </c>
      <c r="D10" s="24">
        <v>4362.1139999999996</v>
      </c>
      <c r="E10" s="51"/>
      <c r="F10" s="51"/>
    </row>
    <row r="11" spans="1:115" s="9" customFormat="1" ht="10.5" customHeight="1">
      <c r="A11" s="411" t="s">
        <v>202</v>
      </c>
      <c r="B11" s="402">
        <v>7574.5950000000003</v>
      </c>
      <c r="C11" s="402">
        <v>9123.7469999999994</v>
      </c>
      <c r="D11" s="402">
        <v>10349.476000000001</v>
      </c>
      <c r="E11" s="51"/>
      <c r="F11" s="51"/>
    </row>
    <row r="12" spans="1:115" s="9" customFormat="1" ht="4.5" customHeight="1">
      <c r="A12" s="128"/>
      <c r="B12" s="128"/>
      <c r="C12" s="128"/>
      <c r="D12" s="128"/>
      <c r="E12" s="51"/>
      <c r="F12" s="51"/>
    </row>
    <row r="13" spans="1:115" s="9" customFormat="1" ht="22.5" customHeight="1">
      <c r="A13" s="427" t="s">
        <v>271</v>
      </c>
      <c r="B13" s="427"/>
      <c r="C13" s="427"/>
      <c r="D13" s="427"/>
      <c r="E13" s="51"/>
      <c r="F13" s="51"/>
    </row>
    <row r="14" spans="1:115" s="9" customFormat="1" ht="11.25" customHeight="1">
      <c r="A14" s="8"/>
      <c r="B14" s="8"/>
      <c r="C14" s="8"/>
      <c r="D14" s="8"/>
      <c r="E14" s="51"/>
      <c r="F14" s="51"/>
    </row>
    <row r="15" spans="1:115" s="9" customFormat="1" ht="11.25" customHeight="1">
      <c r="A15" s="8"/>
      <c r="B15" s="8"/>
      <c r="C15" s="8"/>
      <c r="D15" s="8"/>
      <c r="E15" s="51"/>
      <c r="F15" s="51"/>
    </row>
    <row r="16" spans="1:115" s="9" customFormat="1" ht="11.25" customHeight="1">
      <c r="A16" s="8"/>
      <c r="B16" s="8"/>
      <c r="C16" s="8"/>
      <c r="D16" s="8"/>
      <c r="E16" s="51"/>
      <c r="F16" s="5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36" s="9" customFormat="1" ht="11.25" customHeight="1">
      <c r="A17" s="8"/>
      <c r="B17" s="8"/>
      <c r="C17" s="8"/>
      <c r="D17" s="8"/>
      <c r="E17" s="51"/>
      <c r="F17" s="5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36" s="9" customFormat="1" ht="11.25" customHeight="1">
      <c r="A18" s="8"/>
      <c r="B18" s="8"/>
      <c r="C18" s="8"/>
      <c r="D18" s="8"/>
      <c r="E18" s="51"/>
      <c r="F18" s="5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36" s="9" customFormat="1" ht="11.25" customHeight="1">
      <c r="A19" s="8"/>
      <c r="B19" s="8"/>
      <c r="C19" s="8"/>
      <c r="D19" s="8"/>
      <c r="E19" s="51"/>
      <c r="F19" s="5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s="9" customFormat="1" ht="11.25" customHeight="1">
      <c r="A20" s="8"/>
      <c r="B20" s="8"/>
      <c r="C20" s="8"/>
      <c r="D20" s="8"/>
      <c r="E20" s="51"/>
      <c r="F20" s="5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s="9" customFormat="1" ht="11.25" customHeight="1">
      <c r="A21" s="8"/>
      <c r="B21" s="8"/>
      <c r="C21" s="8"/>
      <c r="D21" s="8"/>
      <c r="E21" s="51"/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s="9" customFormat="1" ht="11.25" customHeight="1">
      <c r="A22" s="8"/>
      <c r="B22" s="8"/>
      <c r="C22" s="8"/>
      <c r="D22" s="8"/>
      <c r="E22" s="51"/>
      <c r="F22" s="5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s="9" customFormat="1" ht="3.75" customHeight="1">
      <c r="A23" s="8"/>
      <c r="B23" s="8"/>
      <c r="C23" s="8"/>
      <c r="D23" s="8"/>
      <c r="E23" s="51"/>
      <c r="F23" s="51"/>
    </row>
    <row r="24" spans="1:136" s="9" customFormat="1" ht="11.25" customHeight="1">
      <c r="A24" s="99" t="s">
        <v>206</v>
      </c>
      <c r="B24" s="99"/>
      <c r="C24" s="99"/>
      <c r="D24" s="99"/>
      <c r="E24" s="54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s="9" customFormat="1" ht="10.5" customHeight="1"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36" s="9" customFormat="1" ht="10.5" customHeight="1">
      <c r="E26" s="53"/>
      <c r="F26" s="5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36" s="9" customFormat="1" ht="10.5" customHeight="1">
      <c r="E27" s="53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36" s="9" customFormat="1" ht="10.5" customHeight="1"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6" s="9" customFormat="1" ht="10.5" customHeight="1">
      <c r="E29" s="53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6" s="9" customFormat="1" ht="11.25" customHeight="1"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6" s="9" customFormat="1" ht="11.25" customHeight="1"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6" s="9" customFormat="1" ht="11.25" customHeight="1"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1:136" s="9" customFormat="1" ht="11.25" customHeight="1"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</row>
    <row r="34" spans="1:136" s="9" customFormat="1" ht="11.25" customHeight="1">
      <c r="A34" s="8"/>
      <c r="B34" s="8"/>
      <c r="C34" s="8"/>
      <c r="D34" s="8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36" s="9" customFormat="1" ht="9" customHeight="1">
      <c r="A35" s="426"/>
      <c r="B35" s="426"/>
      <c r="C35" s="426"/>
      <c r="D35" s="426"/>
      <c r="E35" s="55"/>
      <c r="F35" s="5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136" s="9" customFormat="1" ht="11.25" customHeight="1">
      <c r="A36" s="270" t="s">
        <v>207</v>
      </c>
      <c r="B36" s="270"/>
      <c r="C36" s="270"/>
      <c r="D36" s="270"/>
      <c r="E36" s="53"/>
      <c r="F36" s="5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1:136" s="9" customFormat="1" ht="11.25" customHeight="1">
      <c r="A37" s="424"/>
      <c r="B37" s="425"/>
      <c r="C37" s="425"/>
      <c r="D37" s="425"/>
      <c r="E37" s="51"/>
      <c r="F37" s="5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1:136" s="9" customFormat="1" ht="11.25" customHeight="1">
      <c r="A38" s="425"/>
      <c r="B38" s="425"/>
      <c r="C38" s="425"/>
      <c r="D38" s="425"/>
      <c r="E38" s="51"/>
      <c r="F38" s="51"/>
    </row>
    <row r="39" spans="1:136" s="9" customFormat="1" ht="11.25" customHeight="1">
      <c r="A39" s="8"/>
      <c r="B39" s="8"/>
      <c r="C39" s="8"/>
      <c r="D39" s="8"/>
      <c r="E39" s="51"/>
      <c r="F39" s="51"/>
    </row>
    <row r="40" spans="1:136" s="9" customFormat="1" ht="11.25" customHeight="1">
      <c r="A40" s="8"/>
      <c r="B40" s="8"/>
      <c r="C40" s="8"/>
      <c r="D40" s="8"/>
      <c r="E40" s="51"/>
      <c r="F40" s="51"/>
    </row>
    <row r="41" spans="1:136" s="9" customFormat="1" ht="11.25" customHeight="1">
      <c r="A41" s="8"/>
      <c r="B41" s="8"/>
      <c r="C41" s="8"/>
      <c r="D41" s="8"/>
      <c r="E41" s="51"/>
      <c r="F41" s="51"/>
    </row>
    <row r="42" spans="1:136" s="9" customFormat="1" ht="11.25" customHeight="1">
      <c r="A42" s="8"/>
      <c r="B42" s="8"/>
      <c r="C42" s="8"/>
      <c r="D42" s="8"/>
      <c r="E42" s="51"/>
      <c r="F42" s="51"/>
    </row>
    <row r="43" spans="1:136" s="9" customFormat="1" ht="11.25" customHeight="1">
      <c r="A43" s="8"/>
      <c r="B43" s="8"/>
      <c r="C43" s="8"/>
      <c r="D43" s="8"/>
      <c r="E43" s="51"/>
      <c r="F43" s="51"/>
    </row>
    <row r="44" spans="1:136" s="5" customFormat="1" ht="11.25" customHeight="1">
      <c r="B44" s="4"/>
      <c r="C44" s="4"/>
      <c r="E44" s="53"/>
      <c r="F44" s="5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1:136" s="5" customFormat="1" ht="6" customHeight="1">
      <c r="B45" s="8"/>
      <c r="C45" s="8"/>
      <c r="D45" s="2"/>
      <c r="E45" s="16"/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1:136" s="9" customFormat="1" ht="26.25" customHeight="1">
      <c r="A46" s="423" t="s">
        <v>151</v>
      </c>
      <c r="B46" s="423"/>
      <c r="C46" s="423"/>
      <c r="D46" s="423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1:136" ht="13.5" customHeight="1">
      <c r="D47" s="389" t="s">
        <v>132</v>
      </c>
    </row>
  </sheetData>
  <mergeCells count="5">
    <mergeCell ref="A46:D46"/>
    <mergeCell ref="A37:D38"/>
    <mergeCell ref="A1:D1"/>
    <mergeCell ref="A35:D35"/>
    <mergeCell ref="A13:D13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52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18" customWidth="1"/>
    <col min="3" max="3" width="27.28515625" style="20" customWidth="1"/>
    <col min="4" max="16384" width="9.140625" style="1"/>
  </cols>
  <sheetData>
    <row r="1" spans="1:3" s="3" customFormat="1" ht="24" customHeight="1">
      <c r="A1" s="195" t="s">
        <v>63</v>
      </c>
      <c r="B1" s="33"/>
      <c r="C1" s="386" t="s">
        <v>129</v>
      </c>
    </row>
    <row r="2" spans="1:3" s="2" customFormat="1" ht="30" customHeight="1">
      <c r="A2" s="74" t="s">
        <v>273</v>
      </c>
      <c r="B2" s="75"/>
      <c r="C2" s="386" t="s">
        <v>90</v>
      </c>
    </row>
    <row r="3" spans="1:3" s="8" customFormat="1" ht="11.25" customHeight="1">
      <c r="A3" s="7"/>
      <c r="B3" s="13"/>
      <c r="C3" s="387"/>
    </row>
    <row r="4" spans="1:3" s="9" customFormat="1" ht="11.25" customHeight="1">
      <c r="A4" s="13"/>
      <c r="B4" s="14"/>
      <c r="C4" s="386" t="s">
        <v>130</v>
      </c>
    </row>
    <row r="5" spans="1:3" s="9" customFormat="1" ht="11.25" customHeight="1">
      <c r="A5" s="7"/>
      <c r="B5" s="64"/>
      <c r="C5" s="16"/>
    </row>
    <row r="6" spans="1:3" s="9" customFormat="1" ht="11.25" customHeight="1">
      <c r="A6" s="12"/>
      <c r="B6" s="13"/>
      <c r="C6" s="16"/>
    </row>
    <row r="7" spans="1:3" s="9" customFormat="1" ht="11.25" customHeight="1">
      <c r="A7" s="10"/>
      <c r="B7" s="13"/>
      <c r="C7" s="16"/>
    </row>
    <row r="8" spans="1:3" s="9" customFormat="1" ht="11.25" customHeight="1">
      <c r="A8" s="10"/>
      <c r="B8" s="13"/>
      <c r="C8" s="16"/>
    </row>
    <row r="9" spans="1:3" s="9" customFormat="1" ht="11.25" customHeight="1">
      <c r="A9" s="8"/>
      <c r="B9" s="13"/>
      <c r="C9" s="16"/>
    </row>
    <row r="10" spans="1:3" s="9" customFormat="1" ht="11.25" customHeight="1">
      <c r="A10" s="10"/>
      <c r="B10" s="13"/>
      <c r="C10" s="16"/>
    </row>
    <row r="11" spans="1:3" s="9" customFormat="1" ht="11.25" customHeight="1">
      <c r="A11" s="10"/>
      <c r="B11" s="13"/>
      <c r="C11" s="16"/>
    </row>
    <row r="12" spans="1:3" s="9" customFormat="1" ht="11.25" customHeight="1">
      <c r="A12" s="10"/>
      <c r="B12" s="13"/>
      <c r="C12" s="16"/>
    </row>
    <row r="13" spans="1:3" s="9" customFormat="1" ht="11.25" customHeight="1">
      <c r="A13" s="11"/>
      <c r="B13" s="69"/>
      <c r="C13" s="16"/>
    </row>
    <row r="14" spans="1:3" s="9" customFormat="1" ht="11.25" customHeight="1">
      <c r="A14" s="11"/>
      <c r="B14" s="69"/>
      <c r="C14" s="16"/>
    </row>
    <row r="15" spans="1:3" s="9" customFormat="1" ht="11.25" customHeight="1">
      <c r="A15" s="8"/>
      <c r="B15" s="13"/>
      <c r="C15" s="16"/>
    </row>
    <row r="16" spans="1:3" s="9" customFormat="1" ht="11.25" customHeight="1">
      <c r="A16" s="6"/>
      <c r="B16" s="13"/>
      <c r="C16" s="16"/>
    </row>
    <row r="17" spans="1:3" s="9" customFormat="1" ht="11.25" customHeight="1">
      <c r="A17" s="8"/>
      <c r="B17" s="13"/>
      <c r="C17" s="16"/>
    </row>
    <row r="18" spans="1:3" s="9" customFormat="1" ht="11.25" customHeight="1">
      <c r="A18" s="8"/>
      <c r="B18" s="13"/>
      <c r="C18" s="16"/>
    </row>
    <row r="19" spans="1:3" s="9" customFormat="1" ht="11.25" customHeight="1">
      <c r="A19" s="8"/>
      <c r="B19" s="13"/>
      <c r="C19" s="16"/>
    </row>
    <row r="20" spans="1:3" s="9" customFormat="1" ht="11.25" customHeight="1">
      <c r="A20" s="8"/>
      <c r="B20" s="13"/>
      <c r="C20" s="16"/>
    </row>
    <row r="21" spans="1:3" s="9" customFormat="1" ht="11.25" customHeight="1">
      <c r="A21" s="8"/>
      <c r="B21" s="13"/>
      <c r="C21" s="16"/>
    </row>
    <row r="22" spans="1:3" s="9" customFormat="1" ht="11.25" customHeight="1">
      <c r="A22" s="8"/>
      <c r="B22" s="13"/>
      <c r="C22" s="16"/>
    </row>
    <row r="23" spans="1:3" s="9" customFormat="1" ht="11.25" customHeight="1">
      <c r="A23" s="8"/>
      <c r="B23" s="13"/>
      <c r="C23" s="16"/>
    </row>
    <row r="24" spans="1:3" s="9" customFormat="1" ht="11.25" customHeight="1">
      <c r="A24" s="8"/>
      <c r="B24" s="13"/>
      <c r="C24" s="16"/>
    </row>
    <row r="25" spans="1:3" s="9" customFormat="1" ht="11.25" customHeight="1">
      <c r="B25" s="16"/>
      <c r="C25" s="16"/>
    </row>
    <row r="26" spans="1:3" s="9" customFormat="1" ht="11.25" customHeight="1">
      <c r="A26" s="196"/>
      <c r="B26" s="70"/>
      <c r="C26" s="16"/>
    </row>
    <row r="27" spans="1:3" s="9" customFormat="1" ht="11.25" customHeight="1">
      <c r="A27" s="8"/>
      <c r="B27" s="13"/>
      <c r="C27" s="16"/>
    </row>
    <row r="28" spans="1:3" s="9" customFormat="1" ht="11.25" customHeight="1">
      <c r="A28" s="8"/>
      <c r="B28" s="13"/>
      <c r="C28" s="75"/>
    </row>
    <row r="29" spans="1:3" s="9" customFormat="1" ht="11.25" customHeight="1">
      <c r="A29" s="8"/>
      <c r="B29" s="13"/>
      <c r="C29" s="16"/>
    </row>
    <row r="30" spans="1:3" s="9" customFormat="1" ht="11.25" customHeight="1">
      <c r="A30" s="8"/>
      <c r="B30" s="13"/>
      <c r="C30" s="16"/>
    </row>
    <row r="31" spans="1:3" s="9" customFormat="1" ht="11.25" customHeight="1">
      <c r="A31" s="8"/>
      <c r="B31" s="13"/>
      <c r="C31" s="16"/>
    </row>
    <row r="32" spans="1:3" s="9" customFormat="1" ht="11.25" customHeight="1">
      <c r="A32" s="8"/>
      <c r="B32" s="13"/>
      <c r="C32" s="16"/>
    </row>
    <row r="33" spans="1:3" s="9" customFormat="1" ht="11.25" customHeight="1">
      <c r="A33" s="8"/>
      <c r="B33" s="13"/>
      <c r="C33" s="16"/>
    </row>
    <row r="34" spans="1:3" s="9" customFormat="1" ht="11.25" customHeight="1">
      <c r="A34" s="8"/>
      <c r="B34" s="13"/>
      <c r="C34" s="16"/>
    </row>
    <row r="35" spans="1:3" s="9" customFormat="1" ht="11.25" customHeight="1">
      <c r="A35" s="8"/>
      <c r="B35" s="13"/>
      <c r="C35" s="16"/>
    </row>
    <row r="36" spans="1:3" s="9" customFormat="1" ht="11.25" customHeight="1">
      <c r="A36" s="8"/>
      <c r="B36" s="13"/>
      <c r="C36" s="16"/>
    </row>
    <row r="37" spans="1:3" s="9" customFormat="1" ht="11.25" customHeight="1">
      <c r="A37" s="8"/>
      <c r="B37" s="13"/>
      <c r="C37" s="16"/>
    </row>
    <row r="38" spans="1:3" s="9" customFormat="1" ht="11.25" customHeight="1">
      <c r="A38" s="8"/>
      <c r="B38" s="13"/>
      <c r="C38" s="16"/>
    </row>
    <row r="39" spans="1:3" s="9" customFormat="1" ht="11.25" customHeight="1">
      <c r="A39" s="8"/>
      <c r="B39" s="13"/>
      <c r="C39" s="16"/>
    </row>
    <row r="40" spans="1:3" s="9" customFormat="1" ht="11.25" customHeight="1">
      <c r="A40" s="5"/>
      <c r="B40" s="21"/>
      <c r="C40" s="16"/>
    </row>
    <row r="41" spans="1:3" s="9" customFormat="1" ht="11.25" customHeight="1">
      <c r="A41" s="4"/>
      <c r="B41" s="21"/>
      <c r="C41" s="16"/>
    </row>
    <row r="42" spans="1:3" s="9" customFormat="1" ht="11.25" customHeight="1">
      <c r="A42" s="4"/>
      <c r="B42" s="21"/>
      <c r="C42" s="16"/>
    </row>
    <row r="43" spans="1:3" s="9" customFormat="1" ht="11.25" customHeight="1">
      <c r="A43" s="4"/>
      <c r="B43" s="21"/>
      <c r="C43" s="16"/>
    </row>
    <row r="44" spans="1:3" s="5" customFormat="1" ht="11.25" customHeight="1">
      <c r="A44" s="4"/>
      <c r="B44" s="21"/>
      <c r="C44" s="16"/>
    </row>
    <row r="45" spans="1:3" s="5" customFormat="1" ht="16.5" customHeight="1">
      <c r="A45" s="4"/>
      <c r="B45" s="21"/>
      <c r="C45" s="16"/>
    </row>
    <row r="46" spans="1:3" s="5" customFormat="1" ht="15" customHeight="1">
      <c r="A46" s="412" t="s">
        <v>236</v>
      </c>
      <c r="B46" s="19"/>
      <c r="C46" s="16"/>
    </row>
    <row r="47" spans="1:3" s="5" customFormat="1" ht="11.25" customHeight="1">
      <c r="A47" s="8"/>
      <c r="B47" s="27"/>
      <c r="C47" s="16"/>
    </row>
    <row r="48" spans="1:3" s="9" customFormat="1" ht="9.75" customHeight="1">
      <c r="A48" s="2"/>
      <c r="B48" s="18"/>
      <c r="C48" s="16"/>
    </row>
    <row r="49" spans="1:3" s="9" customFormat="1" ht="9.75" customHeight="1">
      <c r="A49" s="2"/>
      <c r="B49" s="18"/>
      <c r="C49" s="16"/>
    </row>
    <row r="50" spans="1:3" ht="9.75" customHeight="1"/>
    <row r="51" spans="1:3" ht="9.75" customHeight="1"/>
    <row r="52" spans="1:3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ER89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6.42578125" style="2" customWidth="1"/>
    <col min="2" max="4" width="5.140625" style="2" customWidth="1"/>
    <col min="5" max="5" width="2.7109375" style="68" customWidth="1"/>
    <col min="6" max="6" width="27.28515625" style="49" customWidth="1"/>
    <col min="7" max="16384" width="9.140625" style="1"/>
  </cols>
  <sheetData>
    <row r="1" spans="1:103" s="3" customFormat="1" ht="24" customHeight="1">
      <c r="A1" s="421" t="s">
        <v>63</v>
      </c>
      <c r="B1" s="422"/>
      <c r="C1" s="422"/>
      <c r="D1" s="422"/>
      <c r="E1" s="66"/>
      <c r="F1" s="386" t="s">
        <v>129</v>
      </c>
    </row>
    <row r="2" spans="1:103" s="2" customFormat="1" ht="18.75" customHeight="1">
      <c r="A2" s="413" t="s">
        <v>210</v>
      </c>
      <c r="B2" s="18"/>
      <c r="C2" s="18"/>
      <c r="D2" s="18"/>
      <c r="E2" s="67"/>
      <c r="F2" s="386" t="s">
        <v>90</v>
      </c>
    </row>
    <row r="3" spans="1:103" s="8" customFormat="1" ht="10.5" customHeight="1">
      <c r="A3" s="64"/>
      <c r="B3" s="13"/>
      <c r="C3" s="13"/>
      <c r="D3" s="34" t="s">
        <v>275</v>
      </c>
      <c r="E3" s="66"/>
      <c r="F3" s="387"/>
    </row>
    <row r="4" spans="1:103" s="9" customFormat="1" ht="10.5" customHeight="1">
      <c r="A4" s="29"/>
      <c r="B4" s="415">
        <v>2010</v>
      </c>
      <c r="C4" s="415">
        <v>2015</v>
      </c>
      <c r="D4" s="415">
        <v>2019</v>
      </c>
      <c r="E4" s="66"/>
      <c r="F4" s="386" t="s">
        <v>130</v>
      </c>
    </row>
    <row r="5" spans="1:103" s="9" customFormat="1" ht="10.5" customHeight="1">
      <c r="A5" s="414" t="s">
        <v>276</v>
      </c>
      <c r="B5" s="178">
        <v>2675.6779999999999</v>
      </c>
      <c r="C5" s="178">
        <v>1688.963</v>
      </c>
      <c r="D5" s="31">
        <v>1388.825</v>
      </c>
      <c r="E5" s="6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103" s="9" customFormat="1" ht="10.5" customHeight="1">
      <c r="A6" s="254" t="s">
        <v>194</v>
      </c>
      <c r="B6" s="180"/>
      <c r="C6" s="180"/>
      <c r="D6" s="174"/>
      <c r="E6" s="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03" s="9" customFormat="1" ht="10.5" customHeight="1">
      <c r="A7" s="376" t="s">
        <v>228</v>
      </c>
      <c r="B7" s="182" t="s">
        <v>4</v>
      </c>
      <c r="C7" s="182" t="s">
        <v>4</v>
      </c>
      <c r="D7" s="48">
        <v>651.00700600000039</v>
      </c>
      <c r="E7" s="6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103" s="9" customFormat="1" ht="10.5" customHeight="1">
      <c r="A8" s="376" t="s">
        <v>263</v>
      </c>
      <c r="B8" s="182" t="s">
        <v>4</v>
      </c>
      <c r="C8" s="182" t="s">
        <v>4</v>
      </c>
      <c r="D8" s="48">
        <v>737.81758149999939</v>
      </c>
      <c r="E8" s="6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103" s="9" customFormat="1" ht="10.5" customHeight="1">
      <c r="A9" s="254" t="s">
        <v>211</v>
      </c>
      <c r="B9" s="180"/>
      <c r="C9" s="180"/>
      <c r="D9" s="174"/>
      <c r="E9" s="6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103" s="9" customFormat="1" ht="10.5" customHeight="1">
      <c r="A10" s="376" t="s">
        <v>216</v>
      </c>
      <c r="B10" s="179">
        <v>2185.2779999999998</v>
      </c>
      <c r="C10" s="179">
        <v>1040.654</v>
      </c>
      <c r="D10" s="48">
        <v>834.95699999999999</v>
      </c>
      <c r="E10" s="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103" s="9" customFormat="1" ht="10.5" customHeight="1">
      <c r="A11" s="376" t="s">
        <v>217</v>
      </c>
      <c r="B11" s="179">
        <v>490.4</v>
      </c>
      <c r="C11" s="179">
        <v>648.30899999999997</v>
      </c>
      <c r="D11" s="48">
        <v>553.86800000000005</v>
      </c>
      <c r="E11" s="6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103" s="9" customFormat="1" ht="10.5" customHeight="1">
      <c r="A12" s="254" t="s">
        <v>212</v>
      </c>
      <c r="B12" s="180"/>
      <c r="C12" s="180"/>
      <c r="D12" s="174"/>
      <c r="E12" s="6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103" s="9" customFormat="1" ht="10.5" customHeight="1">
      <c r="A13" s="139" t="s">
        <v>139</v>
      </c>
      <c r="B13" s="178">
        <v>2310.002</v>
      </c>
      <c r="C13" s="178">
        <v>1422.104</v>
      </c>
      <c r="D13" s="22">
        <v>1261.6099999999999</v>
      </c>
      <c r="E13" s="66"/>
      <c r="F13" s="6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103" s="9" customFormat="1" ht="10.5" customHeight="1">
      <c r="A14" s="10" t="s">
        <v>267</v>
      </c>
      <c r="B14" s="179">
        <v>1898.2090000000001</v>
      </c>
      <c r="C14" s="179">
        <v>1007.009</v>
      </c>
      <c r="D14" s="32">
        <v>595.43499999999995</v>
      </c>
      <c r="E14" s="6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103" s="9" customFormat="1" ht="10.5" customHeight="1">
      <c r="A15" s="10" t="s">
        <v>268</v>
      </c>
      <c r="B15" s="179">
        <v>411.79300000000001</v>
      </c>
      <c r="C15" s="179">
        <v>415.09500000000003</v>
      </c>
      <c r="D15" s="32">
        <v>666.17499999999995</v>
      </c>
      <c r="E15" s="6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s="9" customFormat="1" ht="10.5" customHeight="1">
      <c r="A16" s="228" t="s">
        <v>269</v>
      </c>
      <c r="B16" s="176">
        <v>160.22900000000001</v>
      </c>
      <c r="C16" s="176">
        <v>110.31699999999999</v>
      </c>
      <c r="D16" s="176">
        <v>77.099000000000004</v>
      </c>
      <c r="E16" s="6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48" s="9" customFormat="1" ht="4.5" customHeight="1">
      <c r="A17" s="162"/>
      <c r="B17" s="8"/>
      <c r="C17" s="8"/>
      <c r="D17" s="8"/>
      <c r="E17" s="6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48" s="8" customFormat="1" ht="15" customHeight="1">
      <c r="A18" s="429" t="s">
        <v>181</v>
      </c>
      <c r="B18" s="429"/>
      <c r="C18" s="429"/>
      <c r="D18" s="429"/>
      <c r="E18" s="51"/>
      <c r="F18" s="5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8" s="8" customFormat="1" ht="10.5" customHeight="1">
      <c r="A19" s="76"/>
      <c r="B19" s="76"/>
      <c r="C19" s="76"/>
      <c r="D19" s="76"/>
      <c r="E19" s="51"/>
      <c r="F19" s="5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1:148" s="8" customFormat="1" ht="10.5" customHeight="1">
      <c r="A20" s="76"/>
      <c r="B20" s="76"/>
      <c r="C20" s="76"/>
      <c r="D20" s="76"/>
      <c r="E20" s="51"/>
      <c r="F20" s="5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s="8" customFormat="1" ht="10.5" customHeight="1">
      <c r="E21" s="51"/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1:148" s="8" customFormat="1" ht="10.5" customHeight="1">
      <c r="E22" s="51"/>
      <c r="F22" s="5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8" s="8" customFormat="1" ht="10.5" customHeight="1">
      <c r="A23" s="4"/>
      <c r="B23" s="4"/>
      <c r="C23" s="4"/>
      <c r="D23" s="4"/>
      <c r="E23" s="51"/>
      <c r="F23" s="5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8" s="8" customFormat="1" ht="10.5" customHeight="1">
      <c r="A24" s="4"/>
      <c r="B24" s="4"/>
      <c r="C24" s="4"/>
      <c r="D24" s="4"/>
      <c r="E24" s="56"/>
      <c r="F24" s="5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8" s="4" customFormat="1" ht="10.5" customHeight="1">
      <c r="A25" s="5"/>
      <c r="B25" s="5"/>
      <c r="C25" s="5"/>
      <c r="D25" s="5"/>
      <c r="E25" s="53"/>
      <c r="F25" s="5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8" s="5" customFormat="1" ht="10.5" customHeight="1">
      <c r="A26" s="4"/>
      <c r="B26" s="4"/>
      <c r="C26" s="4"/>
      <c r="D26" s="4"/>
      <c r="E26" s="53"/>
      <c r="F26" s="5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s="5" customFormat="1" ht="21" customHeight="1">
      <c r="A27" s="428" t="s">
        <v>277</v>
      </c>
      <c r="B27" s="428"/>
      <c r="C27" s="428"/>
      <c r="D27" s="428"/>
      <c r="E27" s="53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48" ht="11.25" customHeight="1"/>
    <row r="29" spans="1:148" ht="11.25" customHeight="1"/>
    <row r="30" spans="1:148" ht="11.25" customHeight="1"/>
    <row r="31" spans="1:148" ht="11.25" customHeight="1"/>
    <row r="32" spans="1:148" ht="11.25" customHeight="1"/>
    <row r="33" spans="1:5" ht="11.25" customHeight="1"/>
    <row r="34" spans="1:5" ht="11.25" customHeight="1"/>
    <row r="35" spans="1:5" ht="11.25" customHeight="1"/>
    <row r="36" spans="1:5" ht="15" customHeight="1"/>
    <row r="37" spans="1:5" ht="23.25" customHeight="1">
      <c r="A37" s="427" t="s">
        <v>278</v>
      </c>
      <c r="B37" s="427"/>
      <c r="C37" s="427"/>
      <c r="D37" s="427"/>
    </row>
    <row r="38" spans="1:5" ht="11.25" customHeight="1"/>
    <row r="39" spans="1:5" ht="11.25" customHeight="1"/>
    <row r="40" spans="1:5" ht="10.5" customHeight="1">
      <c r="E40" s="171"/>
    </row>
    <row r="41" spans="1:5" ht="10.5" customHeight="1">
      <c r="E41" s="171"/>
    </row>
    <row r="42" spans="1:5" ht="10.5" customHeight="1"/>
    <row r="43" spans="1:5" ht="10.5" customHeight="1"/>
    <row r="44" spans="1:5" ht="10.5" customHeight="1"/>
    <row r="45" spans="1:5" ht="10.5" customHeight="1"/>
    <row r="46" spans="1:5" ht="11.25" customHeight="1"/>
    <row r="47" spans="1:5" ht="8.25" customHeight="1"/>
    <row r="48" spans="1:5" ht="11.25" customHeight="1">
      <c r="D48" s="389" t="s">
        <v>132</v>
      </c>
    </row>
    <row r="81" spans="1:6" ht="11.25">
      <c r="A81" s="1"/>
      <c r="B81" s="1"/>
      <c r="C81" s="1"/>
      <c r="D81" s="1"/>
      <c r="E81" s="1"/>
      <c r="F81" s="1"/>
    </row>
    <row r="82" spans="1:6" ht="11.25">
      <c r="A82" s="1"/>
      <c r="B82" s="1"/>
      <c r="C82" s="1"/>
      <c r="D82" s="1"/>
      <c r="E82" s="1"/>
      <c r="F82" s="1"/>
    </row>
    <row r="83" spans="1:6" ht="11.25">
      <c r="A83" s="1"/>
      <c r="B83" s="1"/>
      <c r="C83" s="1"/>
      <c r="D83" s="1"/>
      <c r="E83" s="1"/>
      <c r="F83" s="1"/>
    </row>
    <row r="84" spans="1:6" ht="11.25">
      <c r="A84" s="1"/>
      <c r="B84" s="1"/>
      <c r="C84" s="1"/>
      <c r="D84" s="1"/>
      <c r="E84" s="1"/>
      <c r="F84" s="1"/>
    </row>
    <row r="85" spans="1:6" ht="11.25">
      <c r="A85" s="1"/>
      <c r="B85" s="1"/>
      <c r="C85" s="1"/>
      <c r="D85" s="1"/>
      <c r="E85" s="1"/>
      <c r="F85" s="1"/>
    </row>
    <row r="86" spans="1:6" ht="11.25">
      <c r="A86" s="1"/>
      <c r="B86" s="1"/>
      <c r="C86" s="1"/>
      <c r="D86" s="1"/>
      <c r="E86" s="1"/>
      <c r="F86" s="1"/>
    </row>
    <row r="87" spans="1:6" ht="11.25">
      <c r="A87" s="1"/>
      <c r="B87" s="1"/>
      <c r="C87" s="1"/>
      <c r="D87" s="1"/>
      <c r="E87" s="1"/>
      <c r="F87" s="1"/>
    </row>
    <row r="88" spans="1:6" ht="11.25">
      <c r="A88" s="1"/>
      <c r="B88" s="1"/>
      <c r="C88" s="1"/>
      <c r="D88" s="1"/>
      <c r="E88" s="1"/>
      <c r="F88" s="1"/>
    </row>
    <row r="89" spans="1:6" ht="11.25">
      <c r="A89" s="61"/>
      <c r="B89" s="78"/>
      <c r="C89" s="78"/>
      <c r="D89" s="78"/>
      <c r="E89" s="78"/>
      <c r="F89" s="78"/>
    </row>
  </sheetData>
  <mergeCells count="4">
    <mergeCell ref="A1:D1"/>
    <mergeCell ref="A27:D27"/>
    <mergeCell ref="A37:D37"/>
    <mergeCell ref="A18:D18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27.28515625" style="20" customWidth="1"/>
    <col min="4" max="16384" width="9.140625" style="1"/>
  </cols>
  <sheetData>
    <row r="1" spans="1:3" s="3" customFormat="1" ht="24" customHeight="1">
      <c r="A1" s="195" t="s">
        <v>63</v>
      </c>
      <c r="B1" s="41"/>
      <c r="C1" s="386" t="s">
        <v>129</v>
      </c>
    </row>
    <row r="2" spans="1:3" s="2" customFormat="1" ht="30" customHeight="1">
      <c r="A2" s="74" t="s">
        <v>281</v>
      </c>
      <c r="B2" s="26"/>
      <c r="C2" s="386" t="s">
        <v>90</v>
      </c>
    </row>
    <row r="3" spans="1:3" s="8" customFormat="1" ht="11.25" customHeight="1">
      <c r="A3" s="118"/>
      <c r="B3" s="13"/>
      <c r="C3" s="387"/>
    </row>
    <row r="4" spans="1:3" s="9" customFormat="1" ht="11.25" customHeight="1">
      <c r="A4" s="13"/>
      <c r="B4" s="16"/>
      <c r="C4" s="386" t="s">
        <v>130</v>
      </c>
    </row>
    <row r="5" spans="1:3" s="9" customFormat="1" ht="11.25" customHeight="1">
      <c r="A5" s="7"/>
      <c r="B5" s="16"/>
      <c r="C5" s="16"/>
    </row>
    <row r="6" spans="1:3" s="9" customFormat="1" ht="11.25" customHeight="1">
      <c r="A6" s="12"/>
      <c r="B6" s="16"/>
      <c r="C6" s="16"/>
    </row>
    <row r="7" spans="1:3" s="9" customFormat="1" ht="11.25" customHeight="1">
      <c r="A7" s="10"/>
      <c r="B7" s="16"/>
      <c r="C7" s="16"/>
    </row>
    <row r="8" spans="1:3" s="9" customFormat="1" ht="11.25" customHeight="1">
      <c r="A8" s="10"/>
      <c r="B8" s="16"/>
      <c r="C8" s="16"/>
    </row>
    <row r="9" spans="1:3" s="9" customFormat="1" ht="11.25" customHeight="1">
      <c r="A9" s="8"/>
      <c r="B9" s="16"/>
      <c r="C9" s="16"/>
    </row>
    <row r="10" spans="1:3" s="9" customFormat="1" ht="11.25" customHeight="1">
      <c r="A10" s="10"/>
      <c r="B10" s="16"/>
      <c r="C10" s="16"/>
    </row>
    <row r="11" spans="1:3" s="9" customFormat="1" ht="11.25" customHeight="1">
      <c r="A11" s="10"/>
      <c r="B11" s="16"/>
      <c r="C11" s="16"/>
    </row>
    <row r="12" spans="1:3" s="9" customFormat="1" ht="11.25" customHeight="1">
      <c r="A12" s="10"/>
      <c r="B12" s="16"/>
      <c r="C12" s="16"/>
    </row>
    <row r="13" spans="1:3" s="9" customFormat="1" ht="11.25" customHeight="1">
      <c r="A13" s="11"/>
      <c r="B13" s="16"/>
      <c r="C13" s="16"/>
    </row>
    <row r="14" spans="1:3" s="9" customFormat="1" ht="11.25" customHeight="1">
      <c r="A14" s="11"/>
      <c r="B14" s="16"/>
      <c r="C14" s="16"/>
    </row>
    <row r="15" spans="1:3" s="9" customFormat="1" ht="11.25" customHeight="1">
      <c r="A15" s="8"/>
      <c r="B15" s="16"/>
      <c r="C15" s="16"/>
    </row>
    <row r="16" spans="1:3" s="9" customFormat="1" ht="11.25" customHeight="1">
      <c r="A16" s="6"/>
      <c r="B16" s="16"/>
      <c r="C16" s="16"/>
    </row>
    <row r="17" spans="1:3" s="9" customFormat="1" ht="11.25" customHeight="1">
      <c r="A17" s="8"/>
      <c r="B17" s="16"/>
      <c r="C17" s="16"/>
    </row>
    <row r="18" spans="1:3" s="9" customFormat="1" ht="11.25" customHeight="1">
      <c r="A18" s="8"/>
      <c r="B18" s="16"/>
      <c r="C18" s="16"/>
    </row>
    <row r="19" spans="1:3" s="9" customFormat="1" ht="11.25" customHeight="1">
      <c r="A19" s="8"/>
      <c r="B19" s="16"/>
      <c r="C19" s="16"/>
    </row>
    <row r="20" spans="1:3" s="9" customFormat="1" ht="11.25" customHeight="1">
      <c r="A20" s="8"/>
      <c r="B20" s="16"/>
      <c r="C20" s="16"/>
    </row>
    <row r="21" spans="1:3" s="9" customFormat="1" ht="11.25" customHeight="1">
      <c r="A21" s="8"/>
      <c r="B21" s="16"/>
      <c r="C21" s="16"/>
    </row>
    <row r="22" spans="1:3" s="9" customFormat="1" ht="11.25" customHeight="1">
      <c r="A22" s="8"/>
      <c r="B22" s="16"/>
      <c r="C22" s="16"/>
    </row>
    <row r="23" spans="1:3" s="9" customFormat="1" ht="11.25" customHeight="1">
      <c r="A23" s="8"/>
      <c r="B23" s="16"/>
      <c r="C23" s="16"/>
    </row>
    <row r="24" spans="1:3" s="9" customFormat="1" ht="11.25" customHeight="1">
      <c r="A24" s="8"/>
      <c r="B24" s="16"/>
      <c r="C24" s="16"/>
    </row>
    <row r="25" spans="1:3" s="9" customFormat="1" ht="11.25" customHeight="1">
      <c r="B25" s="16"/>
      <c r="C25" s="16"/>
    </row>
    <row r="26" spans="1:3" s="9" customFormat="1" ht="11.25" customHeight="1">
      <c r="B26" s="16"/>
      <c r="C26" s="16"/>
    </row>
    <row r="27" spans="1:3" s="9" customFormat="1" ht="11.25" customHeight="1">
      <c r="A27" s="8"/>
      <c r="B27" s="16"/>
      <c r="C27" s="16"/>
    </row>
    <row r="28" spans="1:3" s="9" customFormat="1" ht="11.25" customHeight="1">
      <c r="A28" s="8"/>
      <c r="B28" s="75"/>
      <c r="C28" s="75"/>
    </row>
    <row r="29" spans="1:3" s="9" customFormat="1" ht="11.25" customHeight="1">
      <c r="A29" s="8"/>
      <c r="B29" s="16"/>
      <c r="C29" s="16"/>
    </row>
    <row r="30" spans="1:3" s="9" customFormat="1" ht="11.25" customHeight="1">
      <c r="A30" s="8"/>
      <c r="B30" s="16"/>
      <c r="C30" s="16"/>
    </row>
    <row r="31" spans="1:3" s="9" customFormat="1" ht="11.25" customHeight="1">
      <c r="A31" s="8"/>
      <c r="B31" s="16"/>
      <c r="C31" s="16"/>
    </row>
    <row r="32" spans="1:3" s="9" customFormat="1" ht="11.25" customHeight="1">
      <c r="A32" s="8"/>
      <c r="B32" s="16"/>
      <c r="C32" s="16"/>
    </row>
    <row r="33" spans="1:3" s="9" customFormat="1" ht="11.25" customHeight="1">
      <c r="A33" s="8"/>
      <c r="B33" s="16"/>
      <c r="C33" s="16"/>
    </row>
    <row r="34" spans="1:3" s="9" customFormat="1" ht="11.25" customHeight="1">
      <c r="A34" s="8"/>
      <c r="B34" s="16"/>
      <c r="C34" s="16"/>
    </row>
    <row r="35" spans="1:3" s="9" customFormat="1" ht="11.25" customHeight="1">
      <c r="A35" s="8"/>
      <c r="B35" s="16"/>
      <c r="C35" s="16"/>
    </row>
    <row r="36" spans="1:3" s="9" customFormat="1" ht="10.5" customHeight="1">
      <c r="A36" s="5"/>
      <c r="B36" s="16"/>
      <c r="C36" s="16"/>
    </row>
    <row r="37" spans="1:3" s="9" customFormat="1" ht="10.5" customHeight="1">
      <c r="A37" s="4"/>
      <c r="B37" s="16"/>
      <c r="C37" s="16"/>
    </row>
    <row r="38" spans="1:3" s="5" customFormat="1" ht="10.5" customHeight="1">
      <c r="A38" s="4"/>
      <c r="B38" s="16"/>
      <c r="C38" s="16"/>
    </row>
    <row r="39" spans="1:3" s="5" customFormat="1" ht="10.5" customHeight="1">
      <c r="A39" s="4"/>
      <c r="B39" s="16"/>
      <c r="C39" s="16"/>
    </row>
    <row r="40" spans="1:3" s="5" customFormat="1" ht="10.5" customHeight="1">
      <c r="A40" s="4"/>
      <c r="B40" s="16"/>
      <c r="C40" s="16"/>
    </row>
    <row r="41" spans="1:3" s="5" customFormat="1" ht="10.5" customHeight="1">
      <c r="A41" s="4"/>
      <c r="B41" s="16"/>
      <c r="C41" s="16"/>
    </row>
    <row r="42" spans="1:3" s="5" customFormat="1" ht="10.5" customHeight="1">
      <c r="A42" s="4"/>
      <c r="B42" s="16"/>
      <c r="C42" s="16"/>
    </row>
    <row r="43" spans="1:3" s="5" customFormat="1" ht="10.5" customHeight="1">
      <c r="A43" s="4"/>
      <c r="B43" s="16"/>
      <c r="C43" s="16"/>
    </row>
    <row r="44" spans="1:3" s="5" customFormat="1" ht="8.25" customHeight="1">
      <c r="A44" s="4"/>
      <c r="B44" s="16"/>
      <c r="C44" s="16"/>
    </row>
    <row r="45" spans="1:3" s="5" customFormat="1" ht="8.25" customHeight="1">
      <c r="A45" s="183"/>
      <c r="B45" s="16"/>
      <c r="C45" s="16"/>
    </row>
    <row r="46" spans="1:3" s="5" customFormat="1" ht="11.25" customHeight="1">
      <c r="A46" s="269" t="s">
        <v>155</v>
      </c>
      <c r="B46" s="16"/>
      <c r="C46" s="16"/>
    </row>
    <row r="47" spans="1:3" s="5" customFormat="1" ht="21.75" customHeight="1">
      <c r="A47" s="412" t="s">
        <v>236</v>
      </c>
      <c r="B47" s="16"/>
      <c r="C47" s="16"/>
    </row>
    <row r="48" spans="1:3" s="5" customFormat="1" ht="11.25" customHeight="1">
      <c r="A48" s="8"/>
      <c r="B48" s="16"/>
      <c r="C48" s="16"/>
    </row>
    <row r="49" spans="1:3" s="9" customFormat="1" ht="9.75" customHeight="1">
      <c r="A49" s="2"/>
      <c r="B49" s="16"/>
      <c r="C49" s="16"/>
    </row>
    <row r="50" spans="1:3" s="9" customFormat="1" ht="9.75" customHeight="1">
      <c r="A50" s="2"/>
      <c r="B50" s="16"/>
      <c r="C50" s="16"/>
    </row>
    <row r="51" spans="1:3" ht="9.75" customHeight="1"/>
    <row r="52" spans="1:3" ht="9.75" customHeight="1"/>
    <row r="53" spans="1:3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F62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4.28515625" style="2" customWidth="1"/>
    <col min="2" max="4" width="5.7109375" style="2" customWidth="1"/>
    <col min="5" max="5" width="6.7109375" style="68" customWidth="1"/>
    <col min="6" max="6" width="27.140625" style="49" customWidth="1"/>
    <col min="7" max="16384" width="9.140625" style="1"/>
  </cols>
  <sheetData>
    <row r="1" spans="1:154" s="3" customFormat="1" ht="24" customHeight="1">
      <c r="A1" s="421" t="s">
        <v>63</v>
      </c>
      <c r="B1" s="422"/>
      <c r="C1" s="422"/>
      <c r="D1" s="422"/>
      <c r="E1" s="66"/>
      <c r="F1" s="386" t="s">
        <v>129</v>
      </c>
      <c r="I1" s="3">
        <v>160</v>
      </c>
      <c r="J1" s="3">
        <f>(290-I1)/3</f>
        <v>43.333333333333336</v>
      </c>
    </row>
    <row r="2" spans="1:154" s="2" customFormat="1" ht="18.75" customHeight="1">
      <c r="A2" s="413" t="s">
        <v>215</v>
      </c>
      <c r="B2" s="18"/>
      <c r="C2" s="18"/>
      <c r="D2" s="18"/>
      <c r="E2" s="67"/>
      <c r="F2" s="386" t="s">
        <v>90</v>
      </c>
    </row>
    <row r="3" spans="1:154" s="8" customFormat="1" ht="10.5" customHeight="1">
      <c r="A3" s="64"/>
      <c r="B3" s="13"/>
      <c r="C3" s="13"/>
      <c r="D3" s="34" t="s">
        <v>282</v>
      </c>
      <c r="E3" s="66"/>
      <c r="F3" s="387"/>
    </row>
    <row r="4" spans="1:154" s="9" customFormat="1" ht="10.5" customHeight="1">
      <c r="A4" s="29"/>
      <c r="B4" s="30">
        <v>2010</v>
      </c>
      <c r="C4" s="30">
        <v>2015</v>
      </c>
      <c r="D4" s="30">
        <v>2019</v>
      </c>
      <c r="E4" s="66"/>
      <c r="F4" s="386" t="s">
        <v>130</v>
      </c>
    </row>
    <row r="5" spans="1:154" s="9" customFormat="1" ht="10.5" customHeight="1">
      <c r="A5" s="139" t="s">
        <v>276</v>
      </c>
      <c r="B5" s="175">
        <v>15103.751</v>
      </c>
      <c r="C5" s="175">
        <v>20634.482807920002</v>
      </c>
      <c r="D5" s="175">
        <v>22283.949496000001</v>
      </c>
      <c r="E5" s="51"/>
      <c r="F5" s="51"/>
    </row>
    <row r="6" spans="1:154" s="9" customFormat="1" ht="10.5" customHeight="1">
      <c r="A6" s="254" t="s">
        <v>194</v>
      </c>
      <c r="B6" s="65"/>
      <c r="C6" s="65"/>
      <c r="D6" s="65"/>
      <c r="E6" s="51"/>
      <c r="F6" s="51"/>
    </row>
    <row r="7" spans="1:154" s="9" customFormat="1" ht="10.5" customHeight="1">
      <c r="A7" s="376" t="s">
        <v>283</v>
      </c>
      <c r="B7" s="227" t="s">
        <v>4</v>
      </c>
      <c r="C7" s="24">
        <v>11550.222331920004</v>
      </c>
      <c r="D7" s="24">
        <v>12292.810678</v>
      </c>
      <c r="E7" s="51"/>
      <c r="F7" s="51"/>
    </row>
    <row r="8" spans="1:154" s="9" customFormat="1" ht="10.5" customHeight="1">
      <c r="A8" s="376" t="s">
        <v>284</v>
      </c>
      <c r="B8" s="227" t="s">
        <v>4</v>
      </c>
      <c r="C8" s="24">
        <v>9084.2604759999977</v>
      </c>
      <c r="D8" s="24">
        <v>9991.1388179999994</v>
      </c>
      <c r="E8" s="51"/>
      <c r="F8" s="51"/>
    </row>
    <row r="9" spans="1:154" s="9" customFormat="1" ht="10.5" customHeight="1">
      <c r="A9" s="254" t="s">
        <v>212</v>
      </c>
      <c r="B9" s="65"/>
      <c r="C9" s="65"/>
      <c r="D9" s="65"/>
      <c r="E9" s="51"/>
      <c r="F9" s="51"/>
    </row>
    <row r="10" spans="1:154" s="9" customFormat="1" ht="10.5" customHeight="1">
      <c r="A10" s="414" t="s">
        <v>270</v>
      </c>
      <c r="B10" s="22">
        <v>14668.895</v>
      </c>
      <c r="C10" s="22">
        <v>20175.973000000002</v>
      </c>
      <c r="D10" s="22">
        <v>21931.053</v>
      </c>
      <c r="E10" s="51"/>
      <c r="F10" s="51"/>
    </row>
    <row r="11" spans="1:154" s="9" customFormat="1" ht="10.5" customHeight="1">
      <c r="A11" s="408" t="s">
        <v>156</v>
      </c>
      <c r="B11" s="58">
        <v>9389.01</v>
      </c>
      <c r="C11" s="58">
        <v>11659.977999999999</v>
      </c>
      <c r="D11" s="58">
        <v>11594.654</v>
      </c>
      <c r="E11" s="51"/>
      <c r="F11" s="51"/>
    </row>
    <row r="12" spans="1:154" s="9" customFormat="1" ht="10.5" customHeight="1">
      <c r="A12" s="408" t="s">
        <v>157</v>
      </c>
      <c r="B12" s="114">
        <v>4501.143</v>
      </c>
      <c r="C12" s="114">
        <v>7693.9570000000003</v>
      </c>
      <c r="D12" s="114">
        <v>9500.8060000000005</v>
      </c>
      <c r="E12" s="51"/>
      <c r="F12" s="51"/>
    </row>
    <row r="13" spans="1:154" s="9" customFormat="1" ht="10.5" customHeight="1">
      <c r="A13" s="408" t="s">
        <v>158</v>
      </c>
      <c r="B13" s="24">
        <v>778.74199999999996</v>
      </c>
      <c r="C13" s="24">
        <v>822.03800000000001</v>
      </c>
      <c r="D13" s="24">
        <v>835.59299999999996</v>
      </c>
      <c r="E13" s="51"/>
      <c r="F13" s="51"/>
    </row>
    <row r="14" spans="1:154" s="9" customFormat="1" ht="10.5" customHeight="1">
      <c r="A14" s="416" t="s">
        <v>235</v>
      </c>
      <c r="B14" s="176">
        <v>434.85599999999999</v>
      </c>
      <c r="C14" s="176">
        <v>760.43200000000002</v>
      </c>
      <c r="D14" s="176">
        <v>1621.7349999999999</v>
      </c>
      <c r="E14" s="51"/>
      <c r="F14" s="51"/>
    </row>
    <row r="15" spans="1:154" s="8" customFormat="1" ht="3.75" customHeight="1">
      <c r="A15" s="196"/>
      <c r="B15" s="196"/>
      <c r="C15" s="196"/>
      <c r="D15" s="196"/>
      <c r="E15" s="51"/>
      <c r="F15" s="5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4" s="8" customFormat="1" ht="17.25" customHeight="1">
      <c r="A16" s="135" t="s">
        <v>159</v>
      </c>
      <c r="B16" s="99"/>
      <c r="C16" s="99"/>
      <c r="D16" s="99"/>
      <c r="E16" s="51"/>
      <c r="F16" s="5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8" customFormat="1" ht="10.5" customHeight="1">
      <c r="A17" s="76"/>
      <c r="B17" s="76"/>
      <c r="C17" s="76"/>
      <c r="D17" s="76"/>
      <c r="E17" s="51"/>
      <c r="F17" s="5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8" customFormat="1" ht="10.5" customHeight="1">
      <c r="E18" s="51"/>
      <c r="F18" s="5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</row>
    <row r="19" spans="1:154" s="8" customFormat="1" ht="10.5" customHeight="1">
      <c r="A19" s="5"/>
      <c r="B19" s="5"/>
      <c r="C19" s="5"/>
      <c r="D19" s="5"/>
      <c r="E19" s="51"/>
      <c r="F19" s="5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54" s="8" customFormat="1" ht="10.5" customHeight="1">
      <c r="A20" s="5"/>
      <c r="B20" s="5"/>
      <c r="C20" s="5"/>
      <c r="D20" s="5"/>
      <c r="E20" s="51"/>
      <c r="F20" s="5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54" s="8" customFormat="1" ht="10.5" customHeight="1">
      <c r="A21" s="4"/>
      <c r="B21" s="4"/>
      <c r="C21" s="4"/>
      <c r="D21" s="4"/>
      <c r="E21" s="51"/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8" customFormat="1" ht="10.5" customHeight="1">
      <c r="A22" s="4"/>
      <c r="B22" s="4"/>
      <c r="C22" s="4"/>
      <c r="D22" s="4"/>
      <c r="E22" s="51"/>
      <c r="F22" s="5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8" customFormat="1" ht="10.5" customHeight="1">
      <c r="A23" s="4"/>
      <c r="B23" s="4"/>
      <c r="C23" s="4"/>
      <c r="D23" s="4"/>
      <c r="E23" s="56"/>
      <c r="F23" s="5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4" customFormat="1" ht="10.5" customHeight="1">
      <c r="A24" s="5"/>
      <c r="B24" s="5"/>
      <c r="C24" s="5"/>
      <c r="D24" s="5"/>
      <c r="E24" s="53"/>
      <c r="F24" s="5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4" customFormat="1" ht="10.5" customHeight="1">
      <c r="A25" s="5"/>
      <c r="B25" s="5"/>
      <c r="C25" s="5"/>
      <c r="D25" s="5"/>
      <c r="E25" s="53"/>
      <c r="F25" s="5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5" customFormat="1" ht="10.5" customHeight="1">
      <c r="B26" s="140"/>
      <c r="C26" s="140"/>
      <c r="D26" s="140"/>
      <c r="E26" s="53"/>
      <c r="F26" s="5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5" customFormat="1" ht="4.5" customHeight="1">
      <c r="A27" s="140"/>
      <c r="B27" s="140"/>
      <c r="C27" s="140"/>
      <c r="D27" s="140"/>
      <c r="E27" s="53"/>
      <c r="F27" s="5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5" customFormat="1" ht="17.25" customHeight="1">
      <c r="A28" s="271" t="s">
        <v>160</v>
      </c>
      <c r="B28" s="271"/>
      <c r="C28" s="271"/>
      <c r="D28" s="271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5" customFormat="1" ht="12" customHeight="1">
      <c r="A29" s="140"/>
      <c r="B29" s="140"/>
      <c r="C29" s="140"/>
      <c r="D29" s="140"/>
      <c r="E29" s="53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5" customFormat="1" ht="12" customHeight="1">
      <c r="B30" s="4"/>
      <c r="C30" s="4"/>
      <c r="D30" s="4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5" customFormat="1" ht="10.5" customHeight="1">
      <c r="B31" s="4"/>
      <c r="C31" s="4"/>
      <c r="D31" s="4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5" customFormat="1" ht="10.5" customHeight="1">
      <c r="B32" s="4"/>
      <c r="C32" s="4"/>
      <c r="D32" s="4"/>
      <c r="E32" s="53"/>
      <c r="F32" s="5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6" ht="10.5" customHeight="1"/>
    <row r="34" spans="1:6" ht="10.5" customHeight="1"/>
    <row r="35" spans="1:6" ht="12" customHeight="1"/>
    <row r="36" spans="1:6" ht="12" customHeight="1"/>
    <row r="37" spans="1:6" ht="12" customHeight="1">
      <c r="A37" s="430"/>
      <c r="B37" s="430"/>
      <c r="C37" s="430"/>
      <c r="D37" s="430"/>
    </row>
    <row r="38" spans="1:6" ht="3.75" customHeight="1">
      <c r="A38" s="124"/>
      <c r="B38" s="124"/>
      <c r="C38" s="124"/>
      <c r="D38" s="124"/>
    </row>
    <row r="39" spans="1:6" ht="17.25" customHeight="1">
      <c r="A39" s="430" t="s">
        <v>229</v>
      </c>
      <c r="B39" s="430"/>
      <c r="C39" s="430"/>
      <c r="D39" s="430"/>
      <c r="F39" s="137"/>
    </row>
    <row r="40" spans="1:6" ht="11.25" customHeight="1"/>
    <row r="41" spans="1:6" ht="11.25" customHeight="1"/>
    <row r="42" spans="1:6" ht="10.5" customHeight="1"/>
    <row r="43" spans="1:6" ht="10.5" customHeight="1"/>
    <row r="44" spans="1:6" ht="10.5" customHeight="1"/>
    <row r="45" spans="1:6" ht="10.5" customHeight="1"/>
    <row r="46" spans="1:6" ht="10.5" customHeight="1"/>
    <row r="47" spans="1:6" ht="10.5" customHeight="1"/>
    <row r="48" spans="1:6" ht="10.5" customHeight="1"/>
    <row r="49" spans="1:162" ht="11.25" customHeight="1"/>
    <row r="50" spans="1:162" ht="3.75" customHeight="1"/>
    <row r="51" spans="1:162" ht="9.75" customHeight="1">
      <c r="D51" s="389" t="s">
        <v>132</v>
      </c>
    </row>
    <row r="52" spans="1:162" s="49" customFormat="1">
      <c r="A52" s="2"/>
      <c r="B52" s="2"/>
      <c r="C52" s="2"/>
      <c r="D52" s="2"/>
      <c r="E52" s="6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</row>
    <row r="53" spans="1:162" s="49" customFormat="1">
      <c r="A53" s="2"/>
      <c r="B53" s="2"/>
      <c r="C53" s="2"/>
      <c r="D53" s="2"/>
      <c r="E53" s="6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62" s="49" customFormat="1">
      <c r="A54" s="2"/>
      <c r="B54" s="2"/>
      <c r="C54" s="2"/>
      <c r="D54" s="2"/>
      <c r="E54" s="6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62" s="49" customFormat="1">
      <c r="A55" s="2"/>
      <c r="B55" s="2"/>
      <c r="C55" s="2"/>
      <c r="D55" s="2"/>
      <c r="E55" s="6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62" s="49" customFormat="1">
      <c r="A56" s="2"/>
      <c r="B56" s="2"/>
      <c r="C56" s="2"/>
      <c r="D56" s="2"/>
      <c r="E56" s="6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62" s="49" customFormat="1">
      <c r="A57" s="2"/>
      <c r="B57" s="2"/>
      <c r="C57" s="2"/>
      <c r="D57" s="2"/>
      <c r="E57" s="6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9" spans="1:162" s="49" customFormat="1">
      <c r="A59" s="2"/>
      <c r="B59" s="2"/>
      <c r="C59" s="2"/>
      <c r="D59" s="2"/>
      <c r="E59" s="6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62" s="49" customFormat="1">
      <c r="A60" s="2"/>
      <c r="B60" s="2"/>
      <c r="C60" s="2"/>
      <c r="D60" s="2"/>
      <c r="E60" s="6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62" s="49" customFormat="1">
      <c r="A61" s="2"/>
      <c r="B61" s="2"/>
      <c r="C61" s="2"/>
      <c r="D61" s="2"/>
      <c r="E61" s="6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62" s="49" customFormat="1">
      <c r="A62" s="2"/>
      <c r="B62" s="2"/>
      <c r="C62" s="2"/>
      <c r="D62" s="2"/>
      <c r="E62" s="6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</sheetData>
  <mergeCells count="3">
    <mergeCell ref="A1:D1"/>
    <mergeCell ref="A37:D37"/>
    <mergeCell ref="A39:D39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18</vt:i4>
      </vt:variant>
    </vt:vector>
  </HeadingPairs>
  <TitlesOfParts>
    <vt:vector size="39" baseType="lpstr">
      <vt:lpstr>Contents</vt:lpstr>
      <vt:lpstr>Methodology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A9_2</vt:lpstr>
      <vt:lpstr>A12</vt:lpstr>
      <vt:lpstr>A13</vt:lpstr>
      <vt:lpstr>A14</vt:lpstr>
      <vt:lpstr>A15</vt:lpstr>
      <vt:lpstr>A16</vt:lpstr>
      <vt:lpstr>A17</vt:lpstr>
      <vt:lpstr>Source data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  <vt:lpstr>A9_2!Oblast_tisku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 ICT Infrastructure</dc:title>
  <dc:creator>Martin Mana</dc:creator>
  <cp:lastModifiedBy>Kamila Burešová</cp:lastModifiedBy>
  <cp:lastPrinted>2021-04-26T11:50:51Z</cp:lastPrinted>
  <dcterms:created xsi:type="dcterms:W3CDTF">2008-02-19T13:06:29Z</dcterms:created>
  <dcterms:modified xsi:type="dcterms:W3CDTF">2021-04-27T07:08:11Z</dcterms:modified>
</cp:coreProperties>
</file>