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30" windowWidth="14235" windowHeight="7170" activeTab="2"/>
  </bookViews>
  <sheets>
    <sheet name="původní" sheetId="1" r:id="rId1"/>
    <sheet name="opravená" sheetId="2" r:id="rId2"/>
    <sheet name="kontroly součtů" sheetId="3" r:id="rId3"/>
  </sheets>
  <definedNames/>
  <calcPr fullCalcOnLoad="1"/>
</workbook>
</file>

<file path=xl/sharedStrings.xml><?xml version="1.0" encoding="utf-8"?>
<sst xmlns="http://schemas.openxmlformats.org/spreadsheetml/2006/main" count="386" uniqueCount="61">
  <si>
    <t>Věková skupina</t>
  </si>
  <si>
    <t>Pohlaví</t>
  </si>
  <si>
    <t>nižší</t>
  </si>
  <si>
    <t>vyšší</t>
  </si>
  <si>
    <t>Odborné vzdělání</t>
  </si>
  <si>
    <t>celkem</t>
  </si>
  <si>
    <t>z toho směru</t>
  </si>
  <si>
    <t>Vysokoškolské vzdělání</t>
  </si>
  <si>
    <t>Osoby bez</t>
  </si>
  <si>
    <t>a</t>
  </si>
  <si>
    <t>b</t>
  </si>
  <si>
    <t>%</t>
  </si>
  <si>
    <t>-</t>
  </si>
  <si>
    <t>Tab. 14.  Školní vzdělání obyvatelstva staršího 18 let podle pětiletých věkových skupin a pohlaví; data za české kraje</t>
  </si>
  <si>
    <t>M</t>
  </si>
  <si>
    <t>Ž</t>
  </si>
  <si>
    <t>D</t>
  </si>
  <si>
    <t>z toho vyšší odborná škola</t>
  </si>
  <si>
    <t>Celkový
počet
bydlících
obyvatelů</t>
  </si>
  <si>
    <t>Základní
vzdělání</t>
  </si>
  <si>
    <t>Úplné
středo-
školské
vzdělání</t>
  </si>
  <si>
    <t>prů-
myslová</t>
  </si>
  <si>
    <t>hospo-
dářská</t>
  </si>
  <si>
    <t>země-
dělská</t>
  </si>
  <si>
    <t>zdra-
votní</t>
  </si>
  <si>
    <t>pedago-
gická</t>
  </si>
  <si>
    <t>technic-
kého</t>
  </si>
  <si>
    <t>univer-
sitního</t>
  </si>
  <si>
    <t>umělec-
kého</t>
  </si>
  <si>
    <t xml:space="preserve">  15 - 19</t>
  </si>
  <si>
    <t xml:space="preserve">  20 - 24</t>
  </si>
  <si>
    <t xml:space="preserve">  25 - 29</t>
  </si>
  <si>
    <t xml:space="preserve">  30 - 34</t>
  </si>
  <si>
    <t xml:space="preserve">  35 - 39</t>
  </si>
  <si>
    <t xml:space="preserve">  40 - 44</t>
  </si>
  <si>
    <t xml:space="preserve">  45 - 49</t>
  </si>
  <si>
    <t xml:space="preserve">  50 - 54</t>
  </si>
  <si>
    <t xml:space="preserve">  55 - 59</t>
  </si>
  <si>
    <t xml:space="preserve">  60 - 64</t>
  </si>
  <si>
    <t xml:space="preserve">  65 - 69</t>
  </si>
  <si>
    <t xml:space="preserve">  70 - 74</t>
  </si>
  <si>
    <t xml:space="preserve">  75 - 79</t>
  </si>
  <si>
    <t xml:space="preserve">  neudáno</t>
  </si>
  <si>
    <t xml:space="preserve">  Úhrn</t>
  </si>
  <si>
    <t xml:space="preserve">  %</t>
  </si>
  <si>
    <t xml:space="preserve">  80+</t>
  </si>
  <si>
    <t>šk.
vzdě-
lání</t>
  </si>
  <si>
    <t>údaje
šk.
vzdělání</t>
  </si>
  <si>
    <t>peda-
gogic-
kého</t>
  </si>
  <si>
    <t>rozdíly</t>
  </si>
  <si>
    <t>z knihy</t>
  </si>
  <si>
    <t>vychází to</t>
  </si>
  <si>
    <t>nemění se</t>
  </si>
  <si>
    <t>ANO - mění se dle knihy</t>
  </si>
  <si>
    <t>číslo opraveno???</t>
  </si>
  <si>
    <t>údaje
šk.
vzdě-
lání</t>
  </si>
  <si>
    <t>Celkový
počet
bydlících
obyvatel</t>
  </si>
  <si>
    <t>m</t>
  </si>
  <si>
    <t>ž</t>
  </si>
  <si>
    <t>d</t>
  </si>
  <si>
    <t>Tab. 14.  Školní vzdělání obyvatelstva staršího 14 let podle pětiletých věkových skupin a pohlaví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</si>
</sst>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#,##0.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9" xfId="0" applyNumberFormat="1" applyFont="1" applyBorder="1" applyAlignment="1">
      <alignment horizontal="left"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164" fontId="0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2" xfId="0" applyFont="1" applyFill="1" applyBorder="1" applyAlignment="1">
      <alignment horizontal="center"/>
    </xf>
    <xf numFmtId="3" fontId="0" fillId="5" borderId="0" xfId="0" applyNumberFormat="1" applyFont="1" applyFill="1" applyAlignment="1">
      <alignment/>
    </xf>
    <xf numFmtId="164" fontId="0" fillId="5" borderId="2" xfId="0" applyNumberFormat="1" applyFont="1" applyFill="1" applyBorder="1" applyAlignment="1">
      <alignment horizontal="center"/>
    </xf>
    <xf numFmtId="166" fontId="0" fillId="5" borderId="0" xfId="0" applyNumberFormat="1" applyFont="1" applyFill="1" applyAlignment="1">
      <alignment/>
    </xf>
    <xf numFmtId="165" fontId="0" fillId="5" borderId="0" xfId="0" applyNumberFormat="1" applyFont="1" applyFill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2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0" fillId="0" borderId="6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workbookViewId="0" topLeftCell="A1">
      <pane xSplit="2" topLeftCell="C1" activePane="topRight" state="frozen"/>
      <selection pane="topLeft" activeCell="A34" sqref="A34"/>
      <selection pane="topRight" activeCell="A1" sqref="A1:S1"/>
    </sheetView>
  </sheetViews>
  <sheetFormatPr defaultColWidth="9.00390625" defaultRowHeight="12.75"/>
  <cols>
    <col min="1" max="1" width="8.75390625" style="7" customWidth="1"/>
    <col min="2" max="2" width="2.125" style="7" customWidth="1"/>
    <col min="3" max="4" width="8.875" style="7" customWidth="1"/>
    <col min="5" max="7" width="7.25390625" style="7" customWidth="1"/>
    <col min="8" max="8" width="7.625" style="7" customWidth="1"/>
    <col min="9" max="9" width="7.25390625" style="7" customWidth="1"/>
    <col min="10" max="11" width="6.25390625" style="7" customWidth="1"/>
    <col min="12" max="12" width="6.875" style="7" customWidth="1"/>
    <col min="13" max="13" width="7.25390625" style="7" customWidth="1"/>
    <col min="14" max="14" width="7.00390625" style="7" customWidth="1"/>
    <col min="15" max="16" width="6.25390625" style="7" customWidth="1"/>
    <col min="17" max="17" width="7.125" style="7" customWidth="1"/>
    <col min="18" max="19" width="6.25390625" style="7" customWidth="1"/>
    <col min="20" max="20" width="9.125" style="24" customWidth="1"/>
    <col min="42" max="16384" width="9.125" style="7" customWidth="1"/>
  </cols>
  <sheetData>
    <row r="1" spans="1:19" ht="12.75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3:20" ht="12.75">
      <c r="C2" s="2"/>
      <c r="S2" s="2"/>
      <c r="T2" s="25"/>
    </row>
    <row r="3" spans="1:20" ht="12.75">
      <c r="A3" s="64" t="s">
        <v>0</v>
      </c>
      <c r="B3" s="65" t="s">
        <v>1</v>
      </c>
      <c r="C3" s="63" t="s">
        <v>18</v>
      </c>
      <c r="D3" s="63" t="s">
        <v>19</v>
      </c>
      <c r="E3" s="63" t="s">
        <v>20</v>
      </c>
      <c r="F3" s="63" t="s">
        <v>4</v>
      </c>
      <c r="G3" s="63"/>
      <c r="H3" s="63"/>
      <c r="I3" s="63"/>
      <c r="J3" s="63"/>
      <c r="K3" s="63"/>
      <c r="L3" s="63"/>
      <c r="M3" s="63" t="s">
        <v>7</v>
      </c>
      <c r="N3" s="63"/>
      <c r="O3" s="63"/>
      <c r="P3" s="63"/>
      <c r="Q3" s="63"/>
      <c r="R3" s="63" t="s">
        <v>8</v>
      </c>
      <c r="S3" s="69"/>
      <c r="T3" s="24" t="s">
        <v>50</v>
      </c>
    </row>
    <row r="4" spans="1:19" ht="12.75">
      <c r="A4" s="64"/>
      <c r="B4" s="66"/>
      <c r="C4" s="63"/>
      <c r="D4" s="63"/>
      <c r="E4" s="63"/>
      <c r="F4" s="63" t="s">
        <v>2</v>
      </c>
      <c r="G4" s="63" t="s">
        <v>3</v>
      </c>
      <c r="H4" s="63" t="s">
        <v>17</v>
      </c>
      <c r="I4" s="63"/>
      <c r="J4" s="63"/>
      <c r="K4" s="63"/>
      <c r="L4" s="63"/>
      <c r="M4" s="63" t="s">
        <v>5</v>
      </c>
      <c r="N4" s="63" t="s">
        <v>6</v>
      </c>
      <c r="O4" s="63"/>
      <c r="P4" s="63"/>
      <c r="Q4" s="63"/>
      <c r="R4" s="63" t="s">
        <v>46</v>
      </c>
      <c r="S4" s="69" t="s">
        <v>47</v>
      </c>
    </row>
    <row r="5" spans="1:19" ht="12.75">
      <c r="A5" s="64"/>
      <c r="B5" s="66"/>
      <c r="C5" s="63"/>
      <c r="D5" s="63"/>
      <c r="E5" s="63"/>
      <c r="F5" s="63"/>
      <c r="G5" s="63"/>
      <c r="H5" s="63" t="s">
        <v>21</v>
      </c>
      <c r="I5" s="63" t="s">
        <v>22</v>
      </c>
      <c r="J5" s="63" t="s">
        <v>23</v>
      </c>
      <c r="K5" s="63" t="s">
        <v>24</v>
      </c>
      <c r="L5" s="63" t="s">
        <v>25</v>
      </c>
      <c r="M5" s="63"/>
      <c r="N5" s="63" t="s">
        <v>26</v>
      </c>
      <c r="O5" s="63" t="s">
        <v>27</v>
      </c>
      <c r="P5" s="63" t="s">
        <v>48</v>
      </c>
      <c r="Q5" s="63" t="s">
        <v>28</v>
      </c>
      <c r="R5" s="63"/>
      <c r="S5" s="69"/>
    </row>
    <row r="6" spans="1:19" ht="12.75">
      <c r="A6" s="64"/>
      <c r="B6" s="66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9"/>
    </row>
    <row r="7" spans="1:19" ht="12.75">
      <c r="A7" s="64"/>
      <c r="B7" s="67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9"/>
    </row>
    <row r="8" spans="1:19" ht="12.75">
      <c r="A8" s="9" t="s">
        <v>9</v>
      </c>
      <c r="B8" s="10" t="s">
        <v>10</v>
      </c>
      <c r="C8" s="8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</row>
    <row r="9" spans="1:19" ht="12.75">
      <c r="A9" s="17" t="s">
        <v>29</v>
      </c>
      <c r="B9" s="19" t="s">
        <v>14</v>
      </c>
      <c r="C9" s="3">
        <v>375196</v>
      </c>
      <c r="D9" s="30">
        <v>328853</v>
      </c>
      <c r="E9" s="3">
        <v>22154</v>
      </c>
      <c r="F9" s="3">
        <v>6673</v>
      </c>
      <c r="G9" s="29">
        <v>15623</v>
      </c>
      <c r="H9" s="3">
        <v>12707</v>
      </c>
      <c r="I9" s="3">
        <v>651</v>
      </c>
      <c r="J9" s="3">
        <v>1420</v>
      </c>
      <c r="K9" s="3">
        <v>148</v>
      </c>
      <c r="L9" s="3">
        <v>390</v>
      </c>
      <c r="M9" s="3">
        <v>18</v>
      </c>
      <c r="N9" s="12" t="s">
        <v>12</v>
      </c>
      <c r="O9" s="12" t="s">
        <v>12</v>
      </c>
      <c r="P9" s="3">
        <v>18</v>
      </c>
      <c r="Q9" s="12" t="s">
        <v>12</v>
      </c>
      <c r="R9" s="3">
        <v>559</v>
      </c>
      <c r="S9" s="13">
        <v>1396</v>
      </c>
    </row>
    <row r="10" spans="1:19" ht="12.75">
      <c r="A10" s="18"/>
      <c r="B10" s="20" t="s">
        <v>15</v>
      </c>
      <c r="C10" s="4">
        <v>364081</v>
      </c>
      <c r="D10" s="4">
        <v>297326</v>
      </c>
      <c r="E10" s="4">
        <v>29372</v>
      </c>
      <c r="F10" s="4">
        <v>16083</v>
      </c>
      <c r="G10" s="4">
        <v>19078</v>
      </c>
      <c r="H10" s="4">
        <v>3346</v>
      </c>
      <c r="I10" s="4">
        <v>4901</v>
      </c>
      <c r="J10" s="4">
        <v>676</v>
      </c>
      <c r="K10" s="4">
        <v>4624</v>
      </c>
      <c r="L10" s="4">
        <v>5302</v>
      </c>
      <c r="M10" s="4">
        <v>129</v>
      </c>
      <c r="N10" s="14" t="s">
        <v>12</v>
      </c>
      <c r="O10" s="14" t="s">
        <v>12</v>
      </c>
      <c r="P10" s="4">
        <v>129</v>
      </c>
      <c r="Q10" s="14" t="s">
        <v>12</v>
      </c>
      <c r="R10" s="4">
        <v>601</v>
      </c>
      <c r="S10" s="42">
        <v>1892</v>
      </c>
    </row>
    <row r="11" spans="1:19" ht="12.75">
      <c r="A11" s="18"/>
      <c r="B11" s="20" t="s">
        <v>16</v>
      </c>
      <c r="C11" s="4">
        <v>739277</v>
      </c>
      <c r="D11" s="4">
        <v>626179</v>
      </c>
      <c r="E11" s="4">
        <v>51526</v>
      </c>
      <c r="F11" s="4">
        <v>22756</v>
      </c>
      <c r="G11" s="22">
        <v>38621</v>
      </c>
      <c r="H11" s="4">
        <v>16053</v>
      </c>
      <c r="I11" s="4">
        <v>5552</v>
      </c>
      <c r="J11" s="4">
        <v>2096</v>
      </c>
      <c r="K11" s="4">
        <v>4772</v>
      </c>
      <c r="L11" s="4">
        <v>5692</v>
      </c>
      <c r="M11" s="22">
        <v>187</v>
      </c>
      <c r="N11" s="14" t="s">
        <v>12</v>
      </c>
      <c r="O11" s="14" t="s">
        <v>12</v>
      </c>
      <c r="P11" s="22">
        <v>187</v>
      </c>
      <c r="Q11" s="14" t="s">
        <v>12</v>
      </c>
      <c r="R11" s="4">
        <v>1160</v>
      </c>
      <c r="S11" s="15">
        <v>2888</v>
      </c>
    </row>
    <row r="12" spans="1:20" s="1" customFormat="1" ht="12.75">
      <c r="A12" s="21"/>
      <c r="B12" s="16" t="s">
        <v>11</v>
      </c>
      <c r="C12" s="5">
        <v>100</v>
      </c>
      <c r="D12" s="5">
        <v>84.7</v>
      </c>
      <c r="E12" s="5">
        <v>7</v>
      </c>
      <c r="F12" s="5">
        <v>3.1</v>
      </c>
      <c r="G12" s="5">
        <v>4.7</v>
      </c>
      <c r="H12" s="5">
        <v>2.2</v>
      </c>
      <c r="I12" s="5">
        <v>0.8</v>
      </c>
      <c r="J12" s="5">
        <v>0.3</v>
      </c>
      <c r="K12" s="5">
        <v>0.6</v>
      </c>
      <c r="L12" s="5">
        <v>0.8</v>
      </c>
      <c r="M12" s="5">
        <v>0</v>
      </c>
      <c r="N12" s="16" t="s">
        <v>12</v>
      </c>
      <c r="O12" s="16" t="s">
        <v>12</v>
      </c>
      <c r="P12" s="5">
        <v>0</v>
      </c>
      <c r="Q12" s="16" t="s">
        <v>12</v>
      </c>
      <c r="R12" s="5">
        <v>0.1</v>
      </c>
      <c r="S12" s="6">
        <v>0.4</v>
      </c>
      <c r="T12" s="26"/>
    </row>
    <row r="13" spans="1:20" ht="12.75">
      <c r="A13" s="18" t="s">
        <v>30</v>
      </c>
      <c r="B13" s="20" t="s">
        <v>14</v>
      </c>
      <c r="C13" s="4">
        <v>293964</v>
      </c>
      <c r="D13" s="4">
        <v>206814</v>
      </c>
      <c r="E13" s="4">
        <v>17421</v>
      </c>
      <c r="F13" s="4">
        <v>21440</v>
      </c>
      <c r="G13" s="22">
        <v>82710</v>
      </c>
      <c r="H13" s="4">
        <v>33613</v>
      </c>
      <c r="I13" s="4">
        <v>2890</v>
      </c>
      <c r="J13" s="4">
        <v>3193</v>
      </c>
      <c r="K13" s="4">
        <v>263</v>
      </c>
      <c r="L13" s="22">
        <v>1683</v>
      </c>
      <c r="M13" s="22">
        <v>8085</v>
      </c>
      <c r="N13" s="22">
        <v>2628</v>
      </c>
      <c r="O13" s="4">
        <v>861</v>
      </c>
      <c r="P13" s="22">
        <v>887</v>
      </c>
      <c r="Q13" s="22">
        <v>78</v>
      </c>
      <c r="R13" s="4">
        <v>535</v>
      </c>
      <c r="S13" s="15">
        <v>959</v>
      </c>
      <c r="T13" s="27"/>
    </row>
    <row r="14" spans="1:20" ht="12.75">
      <c r="A14" s="18"/>
      <c r="B14" s="20" t="s">
        <v>15</v>
      </c>
      <c r="C14" s="4">
        <v>287566</v>
      </c>
      <c r="D14" s="4">
        <v>191526</v>
      </c>
      <c r="E14" s="4">
        <v>16559</v>
      </c>
      <c r="F14" s="4">
        <v>27875</v>
      </c>
      <c r="G14" s="22">
        <v>86682</v>
      </c>
      <c r="H14" s="4">
        <v>7102</v>
      </c>
      <c r="I14" s="4">
        <v>12134</v>
      </c>
      <c r="J14" s="4">
        <v>1209</v>
      </c>
      <c r="K14" s="22">
        <v>13085</v>
      </c>
      <c r="L14" s="4">
        <v>12147</v>
      </c>
      <c r="M14" s="4">
        <v>3362</v>
      </c>
      <c r="N14" s="4">
        <v>693</v>
      </c>
      <c r="O14" s="4">
        <v>1103</v>
      </c>
      <c r="P14" s="22">
        <v>1883</v>
      </c>
      <c r="Q14" s="4">
        <v>69</v>
      </c>
      <c r="R14" s="4">
        <v>682</v>
      </c>
      <c r="S14" s="15">
        <v>880</v>
      </c>
      <c r="T14" s="28"/>
    </row>
    <row r="15" spans="1:19" ht="12.75">
      <c r="A15" s="18"/>
      <c r="B15" s="20" t="s">
        <v>16</v>
      </c>
      <c r="C15" s="4">
        <v>581530</v>
      </c>
      <c r="D15" s="4">
        <v>398340</v>
      </c>
      <c r="E15" s="4">
        <v>33980</v>
      </c>
      <c r="F15" s="4">
        <v>49315</v>
      </c>
      <c r="G15" s="4">
        <v>89392</v>
      </c>
      <c r="H15" s="4">
        <v>40715</v>
      </c>
      <c r="I15" s="4">
        <v>15024</v>
      </c>
      <c r="J15" s="4">
        <v>4402</v>
      </c>
      <c r="K15" s="4">
        <v>13308</v>
      </c>
      <c r="L15" s="4">
        <v>13790</v>
      </c>
      <c r="M15" s="22">
        <v>7887</v>
      </c>
      <c r="N15" s="4">
        <v>3317</v>
      </c>
      <c r="O15" s="22">
        <v>1968</v>
      </c>
      <c r="P15" s="4">
        <v>1970</v>
      </c>
      <c r="Q15" s="22">
        <v>183</v>
      </c>
      <c r="R15" s="4">
        <v>1217</v>
      </c>
      <c r="S15" s="15">
        <v>1839</v>
      </c>
    </row>
    <row r="16" spans="1:20" s="1" customFormat="1" ht="12.75">
      <c r="A16" s="21"/>
      <c r="B16" s="16" t="s">
        <v>11</v>
      </c>
      <c r="C16" s="5">
        <v>100</v>
      </c>
      <c r="D16" s="5">
        <v>68.5</v>
      </c>
      <c r="E16" s="5">
        <v>5.8</v>
      </c>
      <c r="F16" s="5">
        <v>8.5</v>
      </c>
      <c r="G16" s="5">
        <v>15.4</v>
      </c>
      <c r="H16" s="5">
        <v>7</v>
      </c>
      <c r="I16" s="5">
        <v>2.6</v>
      </c>
      <c r="J16" s="5">
        <v>0.8</v>
      </c>
      <c r="K16" s="5">
        <v>2.3</v>
      </c>
      <c r="L16" s="5">
        <v>2.4</v>
      </c>
      <c r="M16" s="5">
        <v>1.3</v>
      </c>
      <c r="N16" s="5">
        <v>0.6</v>
      </c>
      <c r="O16" s="5">
        <v>0.3</v>
      </c>
      <c r="P16" s="5">
        <v>0.3</v>
      </c>
      <c r="Q16" s="5">
        <v>0</v>
      </c>
      <c r="R16" s="5">
        <v>0.2</v>
      </c>
      <c r="S16" s="6">
        <v>0.3</v>
      </c>
      <c r="T16" s="26"/>
    </row>
    <row r="17" spans="1:19" ht="12.75">
      <c r="A17" s="18" t="s">
        <v>31</v>
      </c>
      <c r="B17" s="20" t="s">
        <v>14</v>
      </c>
      <c r="C17" s="4">
        <v>302696</v>
      </c>
      <c r="D17" s="4">
        <v>205109</v>
      </c>
      <c r="E17" s="4">
        <v>11169</v>
      </c>
      <c r="F17" s="4">
        <v>32457</v>
      </c>
      <c r="G17" s="4">
        <v>31566</v>
      </c>
      <c r="H17" s="4">
        <v>19461</v>
      </c>
      <c r="I17" s="4">
        <v>5442</v>
      </c>
      <c r="J17" s="4">
        <v>2733</v>
      </c>
      <c r="K17" s="4">
        <v>656</v>
      </c>
      <c r="L17" s="4">
        <v>2076</v>
      </c>
      <c r="M17" s="4">
        <v>20595</v>
      </c>
      <c r="N17" s="22">
        <v>12786</v>
      </c>
      <c r="O17" s="22">
        <v>5981</v>
      </c>
      <c r="P17" s="4">
        <v>1202</v>
      </c>
      <c r="Q17" s="22">
        <v>538</v>
      </c>
      <c r="R17" s="4">
        <v>751</v>
      </c>
      <c r="S17" s="42">
        <v>1089</v>
      </c>
    </row>
    <row r="18" spans="1:19" ht="12.75">
      <c r="A18" s="18"/>
      <c r="B18" s="20" t="s">
        <v>15</v>
      </c>
      <c r="C18" s="4">
        <v>299711</v>
      </c>
      <c r="D18" s="4">
        <v>215654</v>
      </c>
      <c r="E18" s="4">
        <v>9300</v>
      </c>
      <c r="F18" s="4">
        <v>34081</v>
      </c>
      <c r="G18" s="4">
        <v>30501</v>
      </c>
      <c r="H18" s="4">
        <v>2357</v>
      </c>
      <c r="I18" s="4">
        <v>7565</v>
      </c>
      <c r="J18" s="4">
        <v>747</v>
      </c>
      <c r="K18" s="4">
        <v>11064</v>
      </c>
      <c r="L18" s="4">
        <v>7481</v>
      </c>
      <c r="M18" s="22">
        <v>8162</v>
      </c>
      <c r="N18" s="4">
        <v>1859</v>
      </c>
      <c r="O18" s="22">
        <v>8111</v>
      </c>
      <c r="P18" s="22">
        <v>1862</v>
      </c>
      <c r="Q18" s="22">
        <v>288</v>
      </c>
      <c r="R18" s="22">
        <v>1088</v>
      </c>
      <c r="S18" s="15">
        <v>973</v>
      </c>
    </row>
    <row r="19" spans="1:19" ht="12.75">
      <c r="A19" s="18"/>
      <c r="B19" s="20" t="s">
        <v>16</v>
      </c>
      <c r="C19" s="4">
        <v>602407</v>
      </c>
      <c r="D19" s="4">
        <v>420763</v>
      </c>
      <c r="E19" s="4">
        <v>20469</v>
      </c>
      <c r="F19" s="4">
        <v>66538</v>
      </c>
      <c r="G19" s="4">
        <v>62067</v>
      </c>
      <c r="H19" s="4">
        <v>21818</v>
      </c>
      <c r="I19" s="4">
        <v>13007</v>
      </c>
      <c r="J19" s="4">
        <v>3480</v>
      </c>
      <c r="K19" s="4">
        <v>11720</v>
      </c>
      <c r="L19" s="4">
        <v>9557</v>
      </c>
      <c r="M19" s="22">
        <v>28789</v>
      </c>
      <c r="N19" s="22">
        <v>18605</v>
      </c>
      <c r="O19" s="4">
        <v>10052</v>
      </c>
      <c r="P19" s="4">
        <v>3056</v>
      </c>
      <c r="Q19" s="4">
        <v>782</v>
      </c>
      <c r="R19" s="4">
        <v>1799</v>
      </c>
      <c r="S19" s="15">
        <v>2022</v>
      </c>
    </row>
    <row r="20" spans="1:20" s="1" customFormat="1" ht="12.75">
      <c r="A20" s="21"/>
      <c r="B20" s="16" t="s">
        <v>11</v>
      </c>
      <c r="C20" s="5">
        <v>100</v>
      </c>
      <c r="D20" s="5">
        <v>69.9</v>
      </c>
      <c r="E20" s="5">
        <v>3.4</v>
      </c>
      <c r="F20" s="5">
        <v>11</v>
      </c>
      <c r="G20" s="5">
        <v>10.3</v>
      </c>
      <c r="H20" s="5">
        <v>3.6</v>
      </c>
      <c r="I20" s="5">
        <v>2.2</v>
      </c>
      <c r="J20" s="5">
        <v>0.6</v>
      </c>
      <c r="K20" s="5">
        <v>1.9</v>
      </c>
      <c r="L20" s="5">
        <v>1.6</v>
      </c>
      <c r="M20" s="5">
        <v>4.8</v>
      </c>
      <c r="N20" s="5">
        <v>2.4</v>
      </c>
      <c r="O20" s="5">
        <v>1.7</v>
      </c>
      <c r="P20" s="5">
        <v>0.5</v>
      </c>
      <c r="Q20" s="5">
        <v>0.1</v>
      </c>
      <c r="R20" s="5">
        <v>0.3</v>
      </c>
      <c r="S20" s="6">
        <v>0.3</v>
      </c>
      <c r="T20" s="26"/>
    </row>
    <row r="21" spans="1:19" ht="12.75">
      <c r="A21" s="18" t="s">
        <v>32</v>
      </c>
      <c r="B21" s="20" t="s">
        <v>14</v>
      </c>
      <c r="C21" s="4">
        <v>331328</v>
      </c>
      <c r="D21" s="4">
        <v>232760</v>
      </c>
      <c r="E21" s="4">
        <v>8548</v>
      </c>
      <c r="F21" s="4">
        <v>33028</v>
      </c>
      <c r="G21" s="4">
        <v>33771</v>
      </c>
      <c r="H21" s="4">
        <v>19668</v>
      </c>
      <c r="I21" s="4">
        <v>8786</v>
      </c>
      <c r="J21" s="4">
        <v>2116</v>
      </c>
      <c r="K21" s="4">
        <v>233</v>
      </c>
      <c r="L21" s="4">
        <v>1685</v>
      </c>
      <c r="M21" s="4">
        <v>21363</v>
      </c>
      <c r="N21" s="4">
        <v>10697</v>
      </c>
      <c r="O21" s="22">
        <v>8836</v>
      </c>
      <c r="P21" s="4">
        <v>1309</v>
      </c>
      <c r="Q21" s="22">
        <v>688</v>
      </c>
      <c r="R21" s="4">
        <v>869</v>
      </c>
      <c r="S21" s="15">
        <v>989</v>
      </c>
    </row>
    <row r="22" spans="1:19" ht="12.75">
      <c r="A22" s="18"/>
      <c r="B22" s="20" t="s">
        <v>15</v>
      </c>
      <c r="C22" s="4">
        <v>338958</v>
      </c>
      <c r="D22" s="4">
        <v>256068</v>
      </c>
      <c r="E22" s="4">
        <v>6504</v>
      </c>
      <c r="F22" s="4">
        <v>47202</v>
      </c>
      <c r="G22" s="4">
        <v>20051</v>
      </c>
      <c r="H22" s="4">
        <v>1199</v>
      </c>
      <c r="I22" s="4">
        <v>11093</v>
      </c>
      <c r="J22" s="4">
        <v>251</v>
      </c>
      <c r="K22" s="4">
        <v>2462</v>
      </c>
      <c r="L22" s="4">
        <v>4340</v>
      </c>
      <c r="M22" s="4">
        <v>7068</v>
      </c>
      <c r="N22" s="4">
        <v>693</v>
      </c>
      <c r="O22" s="22">
        <v>8236</v>
      </c>
      <c r="P22" s="4">
        <v>1767</v>
      </c>
      <c r="Q22" s="4">
        <v>305</v>
      </c>
      <c r="R22" s="4">
        <v>1077</v>
      </c>
      <c r="S22" s="15">
        <v>988</v>
      </c>
    </row>
    <row r="23" spans="1:19" ht="12.75">
      <c r="A23" s="18"/>
      <c r="B23" s="20" t="s">
        <v>16</v>
      </c>
      <c r="C23" s="4">
        <v>670286</v>
      </c>
      <c r="D23" s="4">
        <v>488828</v>
      </c>
      <c r="E23" s="4">
        <v>15052</v>
      </c>
      <c r="F23" s="4">
        <v>80230</v>
      </c>
      <c r="G23" s="4">
        <v>53822</v>
      </c>
      <c r="H23" s="4">
        <v>20867</v>
      </c>
      <c r="I23" s="4">
        <v>19879</v>
      </c>
      <c r="J23" s="4">
        <v>2367</v>
      </c>
      <c r="K23" s="4">
        <v>2695</v>
      </c>
      <c r="L23" s="4">
        <v>6025</v>
      </c>
      <c r="M23" s="22">
        <v>28831</v>
      </c>
      <c r="N23" s="4">
        <v>11390</v>
      </c>
      <c r="O23" s="4">
        <v>12672</v>
      </c>
      <c r="P23" s="4">
        <v>3076</v>
      </c>
      <c r="Q23" s="4">
        <v>989</v>
      </c>
      <c r="R23" s="22">
        <v>1986</v>
      </c>
      <c r="S23" s="15">
        <v>1977</v>
      </c>
    </row>
    <row r="24" spans="1:20" s="1" customFormat="1" ht="12.75">
      <c r="A24" s="21"/>
      <c r="B24" s="16" t="s">
        <v>11</v>
      </c>
      <c r="C24" s="5">
        <v>100</v>
      </c>
      <c r="D24" s="5">
        <v>72.9</v>
      </c>
      <c r="E24" s="5">
        <v>2.3</v>
      </c>
      <c r="F24" s="5">
        <v>12</v>
      </c>
      <c r="G24" s="5">
        <v>8</v>
      </c>
      <c r="H24" s="5">
        <v>3.1</v>
      </c>
      <c r="I24" s="5">
        <v>3</v>
      </c>
      <c r="J24" s="5">
        <v>0.4</v>
      </c>
      <c r="K24" s="5">
        <v>0.4</v>
      </c>
      <c r="L24" s="5">
        <v>0.9</v>
      </c>
      <c r="M24" s="5">
        <v>4.2</v>
      </c>
      <c r="N24" s="5">
        <v>1.7</v>
      </c>
      <c r="O24" s="5">
        <v>1.9</v>
      </c>
      <c r="P24" s="5">
        <v>0.5</v>
      </c>
      <c r="Q24" s="5">
        <v>0.1</v>
      </c>
      <c r="R24" s="5">
        <v>0.3</v>
      </c>
      <c r="S24" s="6">
        <v>0.3</v>
      </c>
      <c r="T24" s="26"/>
    </row>
    <row r="25" spans="1:19" ht="12.75">
      <c r="A25" s="18" t="s">
        <v>33</v>
      </c>
      <c r="B25" s="20" t="s">
        <v>14</v>
      </c>
      <c r="C25" s="4">
        <v>348773</v>
      </c>
      <c r="D25" s="4">
        <v>245076</v>
      </c>
      <c r="E25" s="4">
        <v>13027</v>
      </c>
      <c r="F25" s="4">
        <v>36524</v>
      </c>
      <c r="G25" s="4">
        <v>31668</v>
      </c>
      <c r="H25" s="4">
        <v>16321</v>
      </c>
      <c r="I25" s="4">
        <v>11004</v>
      </c>
      <c r="J25" s="4">
        <v>1315</v>
      </c>
      <c r="K25" s="4">
        <v>123</v>
      </c>
      <c r="L25" s="4">
        <v>1968</v>
      </c>
      <c r="M25" s="4">
        <v>20787</v>
      </c>
      <c r="N25" s="4">
        <v>9523</v>
      </c>
      <c r="O25" s="22">
        <v>9877</v>
      </c>
      <c r="P25" s="4">
        <v>679</v>
      </c>
      <c r="Q25" s="22">
        <v>628</v>
      </c>
      <c r="R25" s="4">
        <v>815</v>
      </c>
      <c r="S25" s="15">
        <v>876</v>
      </c>
    </row>
    <row r="26" spans="1:19" ht="12.75">
      <c r="A26" s="18"/>
      <c r="B26" s="20" t="s">
        <v>15</v>
      </c>
      <c r="C26" s="4">
        <v>370626</v>
      </c>
      <c r="D26" s="4">
        <v>290249</v>
      </c>
      <c r="E26" s="4">
        <v>10965</v>
      </c>
      <c r="F26" s="4">
        <v>42270</v>
      </c>
      <c r="G26" s="4">
        <v>20190</v>
      </c>
      <c r="H26" s="4">
        <v>815</v>
      </c>
      <c r="I26" s="4">
        <v>11775</v>
      </c>
      <c r="J26" s="4">
        <v>176</v>
      </c>
      <c r="K26" s="4">
        <v>1254</v>
      </c>
      <c r="L26" s="4">
        <v>5507</v>
      </c>
      <c r="M26" s="22">
        <v>8911</v>
      </c>
      <c r="N26" s="22">
        <v>388</v>
      </c>
      <c r="O26" s="4">
        <v>3665</v>
      </c>
      <c r="P26" s="4">
        <v>595</v>
      </c>
      <c r="Q26" s="22">
        <v>287</v>
      </c>
      <c r="R26" s="4">
        <v>1066</v>
      </c>
      <c r="S26" s="15">
        <v>975</v>
      </c>
    </row>
    <row r="27" spans="1:19" ht="12.75">
      <c r="A27" s="18"/>
      <c r="B27" s="20" t="s">
        <v>16</v>
      </c>
      <c r="C27" s="4">
        <v>719399</v>
      </c>
      <c r="D27" s="4">
        <v>535325</v>
      </c>
      <c r="E27" s="4">
        <v>23992</v>
      </c>
      <c r="F27" s="4">
        <v>78794</v>
      </c>
      <c r="G27" s="22">
        <v>51862</v>
      </c>
      <c r="H27" s="4">
        <v>17136</v>
      </c>
      <c r="I27" s="4">
        <v>22779</v>
      </c>
      <c r="J27" s="4">
        <v>1491</v>
      </c>
      <c r="K27" s="4">
        <v>1377</v>
      </c>
      <c r="L27" s="4">
        <v>7475</v>
      </c>
      <c r="M27" s="4">
        <v>25698</v>
      </c>
      <c r="N27" s="4">
        <v>9907</v>
      </c>
      <c r="O27" s="22">
        <v>13182</v>
      </c>
      <c r="P27" s="22">
        <v>1278</v>
      </c>
      <c r="Q27" s="4">
        <v>795</v>
      </c>
      <c r="R27" s="4">
        <v>1881</v>
      </c>
      <c r="S27" s="15">
        <v>1851</v>
      </c>
    </row>
    <row r="28" spans="1:20" s="1" customFormat="1" ht="12.75">
      <c r="A28" s="21"/>
      <c r="B28" s="16" t="s">
        <v>11</v>
      </c>
      <c r="C28" s="5">
        <v>100</v>
      </c>
      <c r="D28" s="5">
        <v>74.4</v>
      </c>
      <c r="E28" s="5">
        <v>3.3</v>
      </c>
      <c r="F28" s="5">
        <v>11</v>
      </c>
      <c r="G28" s="5">
        <v>7.2</v>
      </c>
      <c r="H28" s="5">
        <v>2.4</v>
      </c>
      <c r="I28" s="5">
        <v>3.2</v>
      </c>
      <c r="J28" s="5">
        <v>0.2</v>
      </c>
      <c r="K28" s="5">
        <v>0.2</v>
      </c>
      <c r="L28" s="5">
        <v>1</v>
      </c>
      <c r="M28" s="5">
        <v>3.6</v>
      </c>
      <c r="N28" s="5">
        <v>1.4</v>
      </c>
      <c r="O28" s="5">
        <v>1.8</v>
      </c>
      <c r="P28" s="5">
        <v>0.2</v>
      </c>
      <c r="Q28" s="5">
        <v>0.1</v>
      </c>
      <c r="R28" s="5">
        <v>0.3</v>
      </c>
      <c r="S28" s="6">
        <v>0.2</v>
      </c>
      <c r="T28" s="26"/>
    </row>
    <row r="29" spans="1:19" ht="12.75">
      <c r="A29" s="18" t="s">
        <v>34</v>
      </c>
      <c r="B29" s="20" t="s">
        <v>14</v>
      </c>
      <c r="C29" s="4">
        <v>218232</v>
      </c>
      <c r="D29" s="4">
        <v>158314</v>
      </c>
      <c r="E29" s="4">
        <v>7836</v>
      </c>
      <c r="F29" s="4">
        <v>22327</v>
      </c>
      <c r="G29" s="4">
        <v>18272</v>
      </c>
      <c r="H29" s="4">
        <v>6570</v>
      </c>
      <c r="I29" s="4">
        <v>7504</v>
      </c>
      <c r="J29" s="22">
        <v>652</v>
      </c>
      <c r="K29" s="4">
        <v>80</v>
      </c>
      <c r="L29" s="4">
        <v>2814</v>
      </c>
      <c r="M29" s="22">
        <v>10388</v>
      </c>
      <c r="N29" s="22">
        <v>8056</v>
      </c>
      <c r="O29" s="4">
        <v>5118</v>
      </c>
      <c r="P29" s="22">
        <v>801</v>
      </c>
      <c r="Q29" s="4">
        <v>193</v>
      </c>
      <c r="R29" s="4">
        <v>557</v>
      </c>
      <c r="S29" s="15">
        <v>578</v>
      </c>
    </row>
    <row r="30" spans="1:19" ht="12.75">
      <c r="A30" s="18"/>
      <c r="B30" s="20" t="s">
        <v>15</v>
      </c>
      <c r="C30" s="4">
        <v>232566</v>
      </c>
      <c r="D30" s="4">
        <v>186419</v>
      </c>
      <c r="E30" s="4">
        <v>5510</v>
      </c>
      <c r="F30" s="4">
        <v>23378</v>
      </c>
      <c r="G30" s="4">
        <v>13680</v>
      </c>
      <c r="H30" s="4">
        <v>335</v>
      </c>
      <c r="I30" s="4">
        <v>6066</v>
      </c>
      <c r="J30" s="4">
        <v>64</v>
      </c>
      <c r="K30" s="4">
        <v>592</v>
      </c>
      <c r="L30" s="4">
        <v>6311</v>
      </c>
      <c r="M30" s="22">
        <v>2098</v>
      </c>
      <c r="N30" s="4">
        <v>176</v>
      </c>
      <c r="O30" s="4">
        <v>1515</v>
      </c>
      <c r="P30" s="4">
        <v>336</v>
      </c>
      <c r="Q30" s="22">
        <v>62</v>
      </c>
      <c r="R30" s="4">
        <v>788</v>
      </c>
      <c r="S30" s="15">
        <v>697</v>
      </c>
    </row>
    <row r="31" spans="1:19" ht="12.75">
      <c r="A31" s="18"/>
      <c r="B31" s="20" t="s">
        <v>16</v>
      </c>
      <c r="C31" s="4">
        <v>450798</v>
      </c>
      <c r="D31" s="4">
        <v>344733</v>
      </c>
      <c r="E31" s="4">
        <v>13346</v>
      </c>
      <c r="F31" s="4">
        <v>45705</v>
      </c>
      <c r="G31" s="4">
        <v>31952</v>
      </c>
      <c r="H31" s="4">
        <v>6905</v>
      </c>
      <c r="I31" s="4">
        <v>13570</v>
      </c>
      <c r="J31" s="4">
        <v>718</v>
      </c>
      <c r="K31" s="4">
        <v>672</v>
      </c>
      <c r="L31" s="4">
        <v>9125</v>
      </c>
      <c r="M31" s="22">
        <v>12882</v>
      </c>
      <c r="N31" s="22">
        <v>8232</v>
      </c>
      <c r="O31" s="4">
        <v>6633</v>
      </c>
      <c r="P31" s="4">
        <v>737</v>
      </c>
      <c r="Q31" s="4">
        <v>251</v>
      </c>
      <c r="R31" s="22">
        <v>1385</v>
      </c>
      <c r="S31" s="15">
        <v>1275</v>
      </c>
    </row>
    <row r="32" spans="1:20" s="1" customFormat="1" ht="12.75">
      <c r="A32" s="21"/>
      <c r="B32" s="16" t="s">
        <v>11</v>
      </c>
      <c r="C32" s="5">
        <v>100</v>
      </c>
      <c r="D32" s="5">
        <v>76.4</v>
      </c>
      <c r="E32" s="5">
        <v>3</v>
      </c>
      <c r="F32" s="5">
        <v>10.1</v>
      </c>
      <c r="G32" s="5">
        <v>7.1</v>
      </c>
      <c r="H32" s="5">
        <v>1.5</v>
      </c>
      <c r="I32" s="5">
        <v>3</v>
      </c>
      <c r="J32" s="5">
        <v>0.2</v>
      </c>
      <c r="K32" s="5">
        <v>0.1</v>
      </c>
      <c r="L32" s="5">
        <v>2</v>
      </c>
      <c r="M32" s="5">
        <v>2.8</v>
      </c>
      <c r="N32" s="5">
        <v>0.9</v>
      </c>
      <c r="O32" s="5">
        <v>1.5</v>
      </c>
      <c r="P32" s="5">
        <v>0.2</v>
      </c>
      <c r="Q32" s="5">
        <v>0.1</v>
      </c>
      <c r="R32" s="5">
        <v>0.3</v>
      </c>
      <c r="S32" s="6">
        <v>0.3</v>
      </c>
      <c r="T32" s="26"/>
    </row>
    <row r="33" spans="1:19" ht="12.75">
      <c r="A33" s="18" t="s">
        <v>35</v>
      </c>
      <c r="B33" s="20" t="s">
        <v>14</v>
      </c>
      <c r="C33" s="4">
        <v>310427</v>
      </c>
      <c r="D33" s="4">
        <v>247956</v>
      </c>
      <c r="E33" s="4">
        <v>7011</v>
      </c>
      <c r="F33" s="4">
        <v>25300</v>
      </c>
      <c r="G33" s="4">
        <v>16969</v>
      </c>
      <c r="H33" s="4">
        <v>5836</v>
      </c>
      <c r="I33" s="4">
        <v>6487</v>
      </c>
      <c r="J33" s="4">
        <v>589</v>
      </c>
      <c r="K33" s="4">
        <v>102</v>
      </c>
      <c r="L33" s="4">
        <v>3337</v>
      </c>
      <c r="M33" s="4">
        <v>11571</v>
      </c>
      <c r="N33" s="4">
        <v>3730</v>
      </c>
      <c r="O33" s="22">
        <v>6809</v>
      </c>
      <c r="P33" s="22">
        <v>806</v>
      </c>
      <c r="Q33" s="22">
        <v>188</v>
      </c>
      <c r="R33" s="4">
        <v>782</v>
      </c>
      <c r="S33" s="15">
        <v>838</v>
      </c>
    </row>
    <row r="34" spans="1:19" ht="12.75">
      <c r="A34" s="18"/>
      <c r="B34" s="20" t="s">
        <v>15</v>
      </c>
      <c r="C34" s="4">
        <v>331018</v>
      </c>
      <c r="D34" s="4">
        <v>281481</v>
      </c>
      <c r="E34" s="4">
        <v>3123</v>
      </c>
      <c r="F34" s="4">
        <v>28311</v>
      </c>
      <c r="G34" s="4">
        <v>13538</v>
      </c>
      <c r="H34" s="4">
        <v>343</v>
      </c>
      <c r="I34" s="4">
        <v>5085</v>
      </c>
      <c r="J34" s="4">
        <v>66</v>
      </c>
      <c r="K34" s="4">
        <v>458</v>
      </c>
      <c r="L34" s="4">
        <v>7148</v>
      </c>
      <c r="M34" s="4">
        <v>2315</v>
      </c>
      <c r="N34" s="22">
        <v>188</v>
      </c>
      <c r="O34" s="4">
        <v>1792</v>
      </c>
      <c r="P34" s="4">
        <v>310</v>
      </c>
      <c r="Q34" s="4">
        <v>51</v>
      </c>
      <c r="R34" s="4">
        <v>1196</v>
      </c>
      <c r="S34" s="42">
        <v>1062</v>
      </c>
    </row>
    <row r="35" spans="1:19" ht="12.75">
      <c r="A35" s="18"/>
      <c r="B35" s="20" t="s">
        <v>16</v>
      </c>
      <c r="C35" s="4">
        <v>641445</v>
      </c>
      <c r="D35" s="4">
        <v>529437</v>
      </c>
      <c r="E35" s="4">
        <v>10134</v>
      </c>
      <c r="F35" s="4">
        <v>53611</v>
      </c>
      <c r="G35" s="4">
        <v>30507</v>
      </c>
      <c r="H35" s="4">
        <v>6179</v>
      </c>
      <c r="I35" s="4">
        <v>11572</v>
      </c>
      <c r="J35" s="4">
        <v>655</v>
      </c>
      <c r="K35" s="4">
        <v>560</v>
      </c>
      <c r="L35" s="4">
        <v>10485</v>
      </c>
      <c r="M35" s="4">
        <v>13886</v>
      </c>
      <c r="N35" s="22">
        <v>3878</v>
      </c>
      <c r="O35" s="4">
        <v>8201</v>
      </c>
      <c r="P35" s="4">
        <v>716</v>
      </c>
      <c r="Q35" s="4">
        <v>235</v>
      </c>
      <c r="R35" s="4">
        <v>1978</v>
      </c>
      <c r="S35" s="15">
        <v>1892</v>
      </c>
    </row>
    <row r="36" spans="1:20" s="1" customFormat="1" ht="12.75">
      <c r="A36" s="21"/>
      <c r="B36" s="16" t="s">
        <v>11</v>
      </c>
      <c r="C36" s="5">
        <v>100</v>
      </c>
      <c r="D36" s="5">
        <v>82.5</v>
      </c>
      <c r="E36" s="5">
        <v>1.6</v>
      </c>
      <c r="F36" s="5">
        <v>8.3</v>
      </c>
      <c r="G36" s="5">
        <v>8.8</v>
      </c>
      <c r="H36" s="5">
        <v>1</v>
      </c>
      <c r="I36" s="5">
        <v>1.8</v>
      </c>
      <c r="J36" s="5">
        <v>0.1</v>
      </c>
      <c r="K36" s="5">
        <v>0.1</v>
      </c>
      <c r="L36" s="5">
        <v>1.6</v>
      </c>
      <c r="M36" s="5">
        <v>2.2</v>
      </c>
      <c r="N36" s="5">
        <v>0.6</v>
      </c>
      <c r="O36" s="5">
        <v>1.3</v>
      </c>
      <c r="P36" s="5">
        <v>0.1</v>
      </c>
      <c r="Q36" s="5">
        <v>0</v>
      </c>
      <c r="R36" s="5">
        <v>0.3</v>
      </c>
      <c r="S36" s="6">
        <v>0.3</v>
      </c>
      <c r="T36" s="26"/>
    </row>
    <row r="37" spans="1:19" ht="12.75">
      <c r="A37" s="18" t="s">
        <v>36</v>
      </c>
      <c r="B37" s="20" t="s">
        <v>14</v>
      </c>
      <c r="C37" s="4">
        <v>337215</v>
      </c>
      <c r="D37" s="4">
        <v>276875</v>
      </c>
      <c r="E37" s="4">
        <v>7711</v>
      </c>
      <c r="F37" s="4">
        <v>24504</v>
      </c>
      <c r="G37" s="22">
        <v>18986</v>
      </c>
      <c r="H37" s="4">
        <v>4975</v>
      </c>
      <c r="I37" s="4">
        <v>5750</v>
      </c>
      <c r="J37" s="4">
        <v>405</v>
      </c>
      <c r="K37" s="4">
        <v>78</v>
      </c>
      <c r="L37" s="4">
        <v>3028</v>
      </c>
      <c r="M37" s="4">
        <v>11033</v>
      </c>
      <c r="N37" s="4">
        <v>3882</v>
      </c>
      <c r="O37" s="4">
        <v>6000</v>
      </c>
      <c r="P37" s="22">
        <v>288</v>
      </c>
      <c r="Q37" s="4">
        <v>255</v>
      </c>
      <c r="R37" s="4">
        <v>1111</v>
      </c>
      <c r="S37" s="15">
        <v>995</v>
      </c>
    </row>
    <row r="38" spans="1:19" ht="12.75">
      <c r="A38" s="18"/>
      <c r="B38" s="20" t="s">
        <v>15</v>
      </c>
      <c r="C38" s="4">
        <v>358902</v>
      </c>
      <c r="D38" s="4">
        <v>313122</v>
      </c>
      <c r="E38" s="4">
        <v>3535</v>
      </c>
      <c r="F38" s="4">
        <v>24952</v>
      </c>
      <c r="G38" s="22">
        <v>12806</v>
      </c>
      <c r="H38" s="4">
        <v>501</v>
      </c>
      <c r="I38" s="4">
        <v>5445</v>
      </c>
      <c r="J38" s="4">
        <v>62</v>
      </c>
      <c r="K38" s="4">
        <v>319</v>
      </c>
      <c r="L38" s="4">
        <v>5677</v>
      </c>
      <c r="M38" s="22">
        <v>2028</v>
      </c>
      <c r="N38" s="4">
        <v>107</v>
      </c>
      <c r="O38" s="22">
        <v>1662</v>
      </c>
      <c r="P38" s="4">
        <v>199</v>
      </c>
      <c r="Q38" s="4">
        <v>57</v>
      </c>
      <c r="R38" s="4">
        <v>1552</v>
      </c>
      <c r="S38" s="15">
        <v>1311</v>
      </c>
    </row>
    <row r="39" spans="1:19" ht="12.75">
      <c r="A39" s="18"/>
      <c r="B39" s="20" t="s">
        <v>16</v>
      </c>
      <c r="C39" s="4">
        <v>696117</v>
      </c>
      <c r="D39" s="4">
        <v>589997</v>
      </c>
      <c r="E39" s="22">
        <v>11286</v>
      </c>
      <c r="F39" s="4">
        <v>49456</v>
      </c>
      <c r="G39" s="4">
        <v>27392</v>
      </c>
      <c r="H39" s="4">
        <v>5476</v>
      </c>
      <c r="I39" s="4">
        <v>11195</v>
      </c>
      <c r="J39" s="4">
        <v>467</v>
      </c>
      <c r="K39" s="4">
        <v>397</v>
      </c>
      <c r="L39" s="4">
        <v>8705</v>
      </c>
      <c r="M39" s="4">
        <v>13057</v>
      </c>
      <c r="N39" s="4">
        <v>3989</v>
      </c>
      <c r="O39" s="22">
        <v>7662</v>
      </c>
      <c r="P39" s="22">
        <v>883</v>
      </c>
      <c r="Q39" s="4">
        <v>312</v>
      </c>
      <c r="R39" s="4">
        <v>2663</v>
      </c>
      <c r="S39" s="15">
        <v>2306</v>
      </c>
    </row>
    <row r="40" spans="1:20" s="1" customFormat="1" ht="12.75">
      <c r="A40" s="21"/>
      <c r="B40" s="16" t="s">
        <v>11</v>
      </c>
      <c r="C40" s="5">
        <v>100</v>
      </c>
      <c r="D40" s="5">
        <v>84.8</v>
      </c>
      <c r="E40" s="5">
        <v>1.6</v>
      </c>
      <c r="F40" s="5">
        <v>7.1</v>
      </c>
      <c r="G40" s="5">
        <v>3.9</v>
      </c>
      <c r="H40" s="5">
        <v>0.8</v>
      </c>
      <c r="I40" s="5">
        <v>1.6</v>
      </c>
      <c r="J40" s="5">
        <v>0.1</v>
      </c>
      <c r="K40" s="5">
        <v>0.1</v>
      </c>
      <c r="L40" s="5">
        <v>1.3</v>
      </c>
      <c r="M40" s="5">
        <v>1.9</v>
      </c>
      <c r="N40" s="5">
        <v>0.6</v>
      </c>
      <c r="O40" s="5">
        <v>1.1</v>
      </c>
      <c r="P40" s="5">
        <v>0.1</v>
      </c>
      <c r="Q40" s="5">
        <v>0</v>
      </c>
      <c r="R40" s="5">
        <v>0.8</v>
      </c>
      <c r="S40" s="6">
        <v>0.3</v>
      </c>
      <c r="T40" s="26"/>
    </row>
    <row r="41" spans="1:19" ht="12.75">
      <c r="A41" s="18" t="s">
        <v>37</v>
      </c>
      <c r="B41" s="20" t="s">
        <v>14</v>
      </c>
      <c r="C41" s="22">
        <v>292268</v>
      </c>
      <c r="D41" s="22">
        <v>285369</v>
      </c>
      <c r="E41" s="22">
        <v>6198</v>
      </c>
      <c r="F41" s="4">
        <v>18709</v>
      </c>
      <c r="G41" s="4">
        <v>12357</v>
      </c>
      <c r="H41" s="22">
        <v>3837</v>
      </c>
      <c r="I41" s="4">
        <v>5286</v>
      </c>
      <c r="J41" s="22">
        <v>888</v>
      </c>
      <c r="K41" s="22">
        <v>86</v>
      </c>
      <c r="L41" s="4">
        <v>2503</v>
      </c>
      <c r="M41" s="4">
        <v>7908</v>
      </c>
      <c r="N41" s="22">
        <v>3188</v>
      </c>
      <c r="O41" s="4">
        <v>4045</v>
      </c>
      <c r="P41" s="4">
        <v>160</v>
      </c>
      <c r="Q41" s="4">
        <v>168</v>
      </c>
      <c r="R41" s="4">
        <v>866</v>
      </c>
      <c r="S41" s="15">
        <v>861</v>
      </c>
    </row>
    <row r="42" spans="1:19" ht="12.75">
      <c r="A42" s="18"/>
      <c r="B42" s="20" t="s">
        <v>15</v>
      </c>
      <c r="C42" s="22">
        <v>328225</v>
      </c>
      <c r="D42" s="22">
        <v>286087</v>
      </c>
      <c r="E42" s="22">
        <v>2838</v>
      </c>
      <c r="F42" s="4">
        <v>23953</v>
      </c>
      <c r="G42" s="22">
        <v>7889</v>
      </c>
      <c r="H42" s="22">
        <v>783</v>
      </c>
      <c r="I42" s="4">
        <v>2719</v>
      </c>
      <c r="J42" s="4">
        <v>26</v>
      </c>
      <c r="K42" s="22">
        <v>180</v>
      </c>
      <c r="L42" s="22">
        <v>3885</v>
      </c>
      <c r="M42" s="4">
        <v>1156</v>
      </c>
      <c r="N42" s="4">
        <v>93</v>
      </c>
      <c r="O42" s="4">
        <v>890</v>
      </c>
      <c r="P42" s="4">
        <v>99</v>
      </c>
      <c r="Q42" s="22">
        <v>68</v>
      </c>
      <c r="R42" s="22">
        <v>1831</v>
      </c>
      <c r="S42" s="15">
        <v>1351</v>
      </c>
    </row>
    <row r="43" spans="1:19" ht="12.75">
      <c r="A43" s="18"/>
      <c r="B43" s="20" t="s">
        <v>16</v>
      </c>
      <c r="C43" s="22">
        <v>616889</v>
      </c>
      <c r="D43" s="22">
        <v>531816</v>
      </c>
      <c r="E43" s="4">
        <v>8632</v>
      </c>
      <c r="F43" s="22">
        <v>82662</v>
      </c>
      <c r="G43" s="4">
        <v>20206</v>
      </c>
      <c r="H43" s="22">
        <v>8180</v>
      </c>
      <c r="I43" s="4">
        <v>8005</v>
      </c>
      <c r="J43" s="22">
        <v>878</v>
      </c>
      <c r="K43" s="4">
        <v>186</v>
      </c>
      <c r="L43" s="22">
        <v>6388</v>
      </c>
      <c r="M43" s="22">
        <v>9068</v>
      </c>
      <c r="N43" s="22">
        <v>3281</v>
      </c>
      <c r="O43" s="4">
        <v>4935</v>
      </c>
      <c r="P43" s="4">
        <v>259</v>
      </c>
      <c r="Q43" s="4">
        <v>232</v>
      </c>
      <c r="R43" s="4">
        <v>2297</v>
      </c>
      <c r="S43" s="15">
        <v>2212</v>
      </c>
    </row>
    <row r="44" spans="1:20" s="1" customFormat="1" ht="12.75">
      <c r="A44" s="21"/>
      <c r="B44" s="16" t="s">
        <v>11</v>
      </c>
      <c r="C44" s="5">
        <v>100</v>
      </c>
      <c r="D44" s="5">
        <v>86.2</v>
      </c>
      <c r="E44" s="5">
        <v>1.8</v>
      </c>
      <c r="F44" s="5">
        <v>6.9</v>
      </c>
      <c r="G44" s="5">
        <v>3.3</v>
      </c>
      <c r="H44" s="5">
        <v>0.7</v>
      </c>
      <c r="I44" s="5">
        <v>1.3</v>
      </c>
      <c r="J44" s="5">
        <v>0.1</v>
      </c>
      <c r="K44" s="5">
        <v>0</v>
      </c>
      <c r="L44" s="5">
        <v>1</v>
      </c>
      <c r="M44" s="5">
        <v>1.5</v>
      </c>
      <c r="N44" s="5">
        <v>0.5</v>
      </c>
      <c r="O44" s="5">
        <v>0.8</v>
      </c>
      <c r="P44" s="5">
        <v>0</v>
      </c>
      <c r="Q44" s="5">
        <v>0</v>
      </c>
      <c r="R44" s="5">
        <v>0.8</v>
      </c>
      <c r="S44" s="6">
        <v>0.3</v>
      </c>
      <c r="T44" s="26"/>
    </row>
    <row r="45" spans="1:19" ht="12.75">
      <c r="A45" s="18" t="s">
        <v>38</v>
      </c>
      <c r="B45" s="20" t="s">
        <v>14</v>
      </c>
      <c r="C45" s="22">
        <v>223981</v>
      </c>
      <c r="D45" s="4">
        <v>191720</v>
      </c>
      <c r="E45" s="22">
        <v>8765</v>
      </c>
      <c r="F45" s="22">
        <v>11968</v>
      </c>
      <c r="G45" s="22">
        <v>8380</v>
      </c>
      <c r="H45" s="22">
        <v>2268</v>
      </c>
      <c r="I45" s="22">
        <v>3618</v>
      </c>
      <c r="J45" s="4">
        <v>263</v>
      </c>
      <c r="K45" s="4">
        <v>19</v>
      </c>
      <c r="L45" s="4">
        <v>1719</v>
      </c>
      <c r="M45" s="4">
        <v>5717</v>
      </c>
      <c r="N45" s="4">
        <v>2819</v>
      </c>
      <c r="O45" s="4">
        <v>2462</v>
      </c>
      <c r="P45" s="4">
        <v>73</v>
      </c>
      <c r="Q45" s="4">
        <v>177</v>
      </c>
      <c r="R45" s="4">
        <v>685</v>
      </c>
      <c r="S45" s="15">
        <v>750</v>
      </c>
    </row>
    <row r="46" spans="1:19" ht="12.75">
      <c r="A46" s="18"/>
      <c r="B46" s="20" t="s">
        <v>15</v>
      </c>
      <c r="C46" s="4">
        <v>282155</v>
      </c>
      <c r="D46" s="22">
        <v>256893</v>
      </c>
      <c r="E46" s="22">
        <v>1968</v>
      </c>
      <c r="F46" s="22">
        <v>18855</v>
      </c>
      <c r="G46" s="4">
        <v>5302</v>
      </c>
      <c r="H46" s="4">
        <v>671</v>
      </c>
      <c r="I46" s="22">
        <v>1883</v>
      </c>
      <c r="J46" s="4">
        <v>21</v>
      </c>
      <c r="K46" s="4">
        <v>87</v>
      </c>
      <c r="L46" s="22">
        <v>2838</v>
      </c>
      <c r="M46" s="4">
        <v>768</v>
      </c>
      <c r="N46" s="4">
        <v>67</v>
      </c>
      <c r="O46" s="4">
        <v>599</v>
      </c>
      <c r="P46" s="4">
        <v>38</v>
      </c>
      <c r="Q46" s="4">
        <v>52</v>
      </c>
      <c r="R46" s="22">
        <v>1385</v>
      </c>
      <c r="S46" s="42">
        <v>1828</v>
      </c>
    </row>
    <row r="47" spans="1:19" ht="12.75">
      <c r="A47" s="18"/>
      <c r="B47" s="20" t="s">
        <v>16</v>
      </c>
      <c r="C47" s="4">
        <v>506096</v>
      </c>
      <c r="D47" s="22">
        <v>888213</v>
      </c>
      <c r="E47" s="4">
        <v>6729</v>
      </c>
      <c r="F47" s="4">
        <v>26819</v>
      </c>
      <c r="G47" s="22">
        <v>13682</v>
      </c>
      <c r="H47" s="4">
        <v>2935</v>
      </c>
      <c r="I47" s="4">
        <v>5057</v>
      </c>
      <c r="J47" s="22">
        <v>288</v>
      </c>
      <c r="K47" s="4">
        <v>106</v>
      </c>
      <c r="L47" s="22">
        <v>8553</v>
      </c>
      <c r="M47" s="22">
        <v>6885</v>
      </c>
      <c r="N47" s="4">
        <v>2886</v>
      </c>
      <c r="O47" s="4">
        <v>3061</v>
      </c>
      <c r="P47" s="4">
        <v>111</v>
      </c>
      <c r="Q47" s="4">
        <v>229</v>
      </c>
      <c r="R47" s="4">
        <v>2030</v>
      </c>
      <c r="S47" s="15">
        <v>2178</v>
      </c>
    </row>
    <row r="48" spans="1:20" s="1" customFormat="1" ht="12.75">
      <c r="A48" s="21"/>
      <c r="B48" s="16" t="s">
        <v>11</v>
      </c>
      <c r="C48" s="5">
        <v>100</v>
      </c>
      <c r="D48" s="5">
        <v>88.6</v>
      </c>
      <c r="E48" s="5">
        <v>1.3</v>
      </c>
      <c r="F48" s="5">
        <v>5.3</v>
      </c>
      <c r="G48" s="5">
        <v>2.7</v>
      </c>
      <c r="H48" s="5">
        <v>0.6</v>
      </c>
      <c r="I48" s="5">
        <v>1</v>
      </c>
      <c r="J48" s="5">
        <v>0.1</v>
      </c>
      <c r="K48" s="5">
        <v>0</v>
      </c>
      <c r="L48" s="5">
        <v>0.9</v>
      </c>
      <c r="M48" s="5">
        <v>1.3</v>
      </c>
      <c r="N48" s="5">
        <v>0.6</v>
      </c>
      <c r="O48" s="5">
        <v>0.6</v>
      </c>
      <c r="P48" s="5">
        <v>0</v>
      </c>
      <c r="Q48" s="5">
        <v>0</v>
      </c>
      <c r="R48" s="5">
        <v>0.8</v>
      </c>
      <c r="S48" s="6">
        <v>0.8</v>
      </c>
      <c r="T48" s="26"/>
    </row>
    <row r="49" spans="1:19" ht="12.75">
      <c r="A49" s="18" t="s">
        <v>39</v>
      </c>
      <c r="B49" s="20" t="s">
        <v>14</v>
      </c>
      <c r="C49" s="4">
        <v>152076</v>
      </c>
      <c r="D49" s="4">
        <v>129288</v>
      </c>
      <c r="E49" s="4">
        <v>3207</v>
      </c>
      <c r="F49" s="22">
        <v>8118</v>
      </c>
      <c r="G49" s="22">
        <v>5988</v>
      </c>
      <c r="H49" s="22">
        <v>1688</v>
      </c>
      <c r="I49" s="22">
        <v>2800</v>
      </c>
      <c r="J49" s="4">
        <v>182</v>
      </c>
      <c r="K49" s="4">
        <v>10</v>
      </c>
      <c r="L49" s="22">
        <v>1817</v>
      </c>
      <c r="M49" s="22">
        <v>8250</v>
      </c>
      <c r="N49" s="4">
        <v>1823</v>
      </c>
      <c r="O49" s="4">
        <v>1916</v>
      </c>
      <c r="P49" s="22">
        <v>83</v>
      </c>
      <c r="Q49" s="22">
        <v>181</v>
      </c>
      <c r="R49" s="4">
        <v>626</v>
      </c>
      <c r="S49" s="42">
        <v>687</v>
      </c>
    </row>
    <row r="50" spans="1:19" ht="12.75">
      <c r="A50" s="18"/>
      <c r="B50" s="20" t="s">
        <v>15</v>
      </c>
      <c r="C50" s="22">
        <v>217282</v>
      </c>
      <c r="D50" s="4">
        <v>200616</v>
      </c>
      <c r="E50" s="22">
        <v>1888</v>
      </c>
      <c r="F50" s="4">
        <v>8310</v>
      </c>
      <c r="G50" s="22">
        <v>3985</v>
      </c>
      <c r="H50" s="4">
        <v>371</v>
      </c>
      <c r="I50" s="4">
        <v>869</v>
      </c>
      <c r="J50" s="4">
        <v>11</v>
      </c>
      <c r="K50" s="22">
        <v>87</v>
      </c>
      <c r="L50" s="22">
        <v>2809</v>
      </c>
      <c r="M50" s="22">
        <v>835</v>
      </c>
      <c r="N50" s="4">
        <v>23</v>
      </c>
      <c r="O50" s="4">
        <v>329</v>
      </c>
      <c r="P50" s="4">
        <v>38</v>
      </c>
      <c r="Q50" s="4">
        <v>35</v>
      </c>
      <c r="R50" s="4">
        <v>1183</v>
      </c>
      <c r="S50" s="15">
        <v>1305</v>
      </c>
    </row>
    <row r="51" spans="1:19" ht="12.75">
      <c r="A51" s="18"/>
      <c r="B51" s="20" t="s">
        <v>16</v>
      </c>
      <c r="C51" s="4">
        <v>369318</v>
      </c>
      <c r="D51" s="22">
        <v>329908</v>
      </c>
      <c r="E51" s="22">
        <v>8655</v>
      </c>
      <c r="F51" s="22">
        <v>16828</v>
      </c>
      <c r="G51" s="4">
        <v>9889</v>
      </c>
      <c r="H51" s="4">
        <v>2015</v>
      </c>
      <c r="I51" s="4">
        <v>3269</v>
      </c>
      <c r="J51" s="4">
        <v>193</v>
      </c>
      <c r="K51" s="4">
        <v>57</v>
      </c>
      <c r="L51" s="4">
        <v>3826</v>
      </c>
      <c r="M51" s="22">
        <v>8685</v>
      </c>
      <c r="N51" s="22">
        <v>1886</v>
      </c>
      <c r="O51" s="4">
        <v>2245</v>
      </c>
      <c r="P51" s="4">
        <v>81</v>
      </c>
      <c r="Q51" s="4">
        <v>176</v>
      </c>
      <c r="R51" s="4">
        <v>1809</v>
      </c>
      <c r="S51" s="15">
        <v>1952</v>
      </c>
    </row>
    <row r="52" spans="1:20" s="1" customFormat="1" ht="12.75">
      <c r="A52" s="21"/>
      <c r="B52" s="16" t="s">
        <v>11</v>
      </c>
      <c r="C52" s="5">
        <v>100</v>
      </c>
      <c r="D52" s="5">
        <v>89.3</v>
      </c>
      <c r="E52" s="5">
        <v>1.3</v>
      </c>
      <c r="F52" s="5">
        <v>4.4</v>
      </c>
      <c r="G52" s="5">
        <v>2.7</v>
      </c>
      <c r="H52" s="5">
        <v>0.5</v>
      </c>
      <c r="I52" s="5">
        <v>0.9</v>
      </c>
      <c r="J52" s="5">
        <v>0.1</v>
      </c>
      <c r="K52" s="5">
        <v>0</v>
      </c>
      <c r="L52" s="5">
        <v>1</v>
      </c>
      <c r="M52" s="5">
        <v>1.3</v>
      </c>
      <c r="N52" s="5">
        <v>0.5</v>
      </c>
      <c r="O52" s="5">
        <v>0.6</v>
      </c>
      <c r="P52" s="5">
        <v>0</v>
      </c>
      <c r="Q52" s="5">
        <v>0</v>
      </c>
      <c r="R52" s="5">
        <v>0.5</v>
      </c>
      <c r="S52" s="6">
        <v>0.5</v>
      </c>
      <c r="T52" s="26"/>
    </row>
    <row r="53" spans="1:19" ht="12.75">
      <c r="A53" s="18" t="s">
        <v>40</v>
      </c>
      <c r="B53" s="20" t="s">
        <v>14</v>
      </c>
      <c r="C53" s="4">
        <v>102124</v>
      </c>
      <c r="D53" s="4">
        <v>87531</v>
      </c>
      <c r="E53" s="4">
        <v>2203</v>
      </c>
      <c r="F53" s="22">
        <v>8562</v>
      </c>
      <c r="G53" s="4">
        <v>3716</v>
      </c>
      <c r="H53" s="4">
        <v>961</v>
      </c>
      <c r="I53" s="22">
        <v>1088</v>
      </c>
      <c r="J53" s="4">
        <v>107</v>
      </c>
      <c r="K53" s="4">
        <v>12</v>
      </c>
      <c r="L53" s="4">
        <v>1321</v>
      </c>
      <c r="M53" s="4">
        <v>3117</v>
      </c>
      <c r="N53" s="4">
        <v>1326</v>
      </c>
      <c r="O53" s="22">
        <v>1809</v>
      </c>
      <c r="P53" s="4">
        <v>28</v>
      </c>
      <c r="Q53" s="4">
        <v>93</v>
      </c>
      <c r="R53" s="4">
        <v>501</v>
      </c>
      <c r="S53" s="42">
        <v>898</v>
      </c>
    </row>
    <row r="54" spans="1:19" ht="12.75">
      <c r="A54" s="18"/>
      <c r="B54" s="20" t="s">
        <v>15</v>
      </c>
      <c r="C54" s="4">
        <v>156276</v>
      </c>
      <c r="D54" s="4">
        <v>146394</v>
      </c>
      <c r="E54" s="4">
        <v>822</v>
      </c>
      <c r="F54" s="22">
        <v>8006</v>
      </c>
      <c r="G54" s="22">
        <v>2681</v>
      </c>
      <c r="H54" s="22">
        <v>181</v>
      </c>
      <c r="I54" s="4">
        <v>369</v>
      </c>
      <c r="J54" s="4">
        <v>7</v>
      </c>
      <c r="K54" s="4">
        <v>29</v>
      </c>
      <c r="L54" s="4">
        <v>1960</v>
      </c>
      <c r="M54" s="22">
        <v>198</v>
      </c>
      <c r="N54" s="4">
        <v>8</v>
      </c>
      <c r="O54" s="4">
        <v>136</v>
      </c>
      <c r="P54" s="4">
        <v>26</v>
      </c>
      <c r="Q54" s="4">
        <v>21</v>
      </c>
      <c r="R54" s="4">
        <v>989</v>
      </c>
      <c r="S54" s="43">
        <v>1230</v>
      </c>
    </row>
    <row r="55" spans="1:19" ht="12.75">
      <c r="A55" s="18"/>
      <c r="B55" s="20" t="s">
        <v>16</v>
      </c>
      <c r="C55" s="22">
        <v>262800</v>
      </c>
      <c r="D55" s="4">
        <v>233925</v>
      </c>
      <c r="E55" s="4">
        <v>3025</v>
      </c>
      <c r="F55" s="4">
        <v>8568</v>
      </c>
      <c r="G55" s="4">
        <v>6357</v>
      </c>
      <c r="H55" s="4">
        <v>1102</v>
      </c>
      <c r="I55" s="22">
        <v>1853</v>
      </c>
      <c r="J55" s="22">
        <v>118</v>
      </c>
      <c r="K55" s="22">
        <v>81</v>
      </c>
      <c r="L55" s="4">
        <v>3281</v>
      </c>
      <c r="M55" s="4">
        <v>3311</v>
      </c>
      <c r="N55" s="22">
        <v>1338</v>
      </c>
      <c r="O55" s="22">
        <v>1625</v>
      </c>
      <c r="P55" s="22">
        <v>62</v>
      </c>
      <c r="Q55" s="22">
        <v>118</v>
      </c>
      <c r="R55" s="22">
        <v>1890</v>
      </c>
      <c r="S55" s="42">
        <v>1728</v>
      </c>
    </row>
    <row r="56" spans="1:20" s="1" customFormat="1" ht="12.75">
      <c r="A56" s="21"/>
      <c r="B56" s="16" t="s">
        <v>11</v>
      </c>
      <c r="C56" s="5">
        <v>100</v>
      </c>
      <c r="D56" s="5">
        <v>90.5</v>
      </c>
      <c r="E56" s="5">
        <v>1.2</v>
      </c>
      <c r="F56" s="5">
        <v>3.3</v>
      </c>
      <c r="G56" s="5">
        <v>2.5</v>
      </c>
      <c r="H56" s="5">
        <v>0.8</v>
      </c>
      <c r="I56" s="5">
        <v>0.6</v>
      </c>
      <c r="J56" s="5">
        <v>0</v>
      </c>
      <c r="K56" s="5">
        <v>0</v>
      </c>
      <c r="L56" s="5">
        <v>1.3</v>
      </c>
      <c r="M56" s="5">
        <v>1.3</v>
      </c>
      <c r="N56" s="5">
        <v>0.5</v>
      </c>
      <c r="O56" s="5">
        <v>0.6</v>
      </c>
      <c r="P56" s="5">
        <v>0</v>
      </c>
      <c r="Q56" s="5">
        <v>0</v>
      </c>
      <c r="R56" s="5">
        <v>0.6</v>
      </c>
      <c r="S56" s="6">
        <v>0.6</v>
      </c>
      <c r="T56" s="26"/>
    </row>
    <row r="57" spans="1:19" ht="12.75">
      <c r="A57" s="18" t="s">
        <v>41</v>
      </c>
      <c r="B57" s="20" t="s">
        <v>14</v>
      </c>
      <c r="C57" s="22">
        <v>68011</v>
      </c>
      <c r="D57" s="4">
        <v>56032</v>
      </c>
      <c r="E57" s="22">
        <v>1146</v>
      </c>
      <c r="F57" s="22">
        <v>2225</v>
      </c>
      <c r="G57" s="4">
        <v>2004</v>
      </c>
      <c r="H57" s="4">
        <v>544</v>
      </c>
      <c r="I57" s="4">
        <v>559</v>
      </c>
      <c r="J57" s="4">
        <v>63</v>
      </c>
      <c r="K57" s="4">
        <v>1</v>
      </c>
      <c r="L57" s="4">
        <v>724</v>
      </c>
      <c r="M57" s="4">
        <v>1860</v>
      </c>
      <c r="N57" s="4">
        <v>671</v>
      </c>
      <c r="O57" s="41">
        <v>917</v>
      </c>
      <c r="P57" s="4">
        <v>16</v>
      </c>
      <c r="Q57" s="22">
        <v>16</v>
      </c>
      <c r="R57" s="22">
        <v>66</v>
      </c>
      <c r="S57" s="42">
        <v>359</v>
      </c>
    </row>
    <row r="58" spans="1:19" ht="12.75">
      <c r="A58" s="18"/>
      <c r="B58" s="20" t="s">
        <v>15</v>
      </c>
      <c r="C58" s="4">
        <v>102551</v>
      </c>
      <c r="D58" s="4">
        <v>96952</v>
      </c>
      <c r="E58" s="4">
        <v>381</v>
      </c>
      <c r="F58" s="4">
        <v>1800</v>
      </c>
      <c r="G58" s="22">
        <v>1510</v>
      </c>
      <c r="H58" s="4">
        <v>95</v>
      </c>
      <c r="I58" s="4">
        <v>217</v>
      </c>
      <c r="J58" s="4">
        <v>217</v>
      </c>
      <c r="K58" s="4">
        <v>5</v>
      </c>
      <c r="L58" s="4">
        <v>1114</v>
      </c>
      <c r="M58" s="4">
        <v>87</v>
      </c>
      <c r="N58" s="4">
        <v>7</v>
      </c>
      <c r="O58" s="41">
        <v>62</v>
      </c>
      <c r="P58" s="4">
        <v>5</v>
      </c>
      <c r="Q58" s="22">
        <v>5</v>
      </c>
      <c r="R58" s="22">
        <v>8</v>
      </c>
      <c r="S58" s="42">
        <v>842</v>
      </c>
    </row>
    <row r="59" spans="1:19" ht="12.75">
      <c r="A59" s="18"/>
      <c r="B59" s="20" t="s">
        <v>16</v>
      </c>
      <c r="C59" s="4">
        <v>166562</v>
      </c>
      <c r="D59" s="4">
        <v>152984</v>
      </c>
      <c r="E59" s="22">
        <v>1527</v>
      </c>
      <c r="F59" s="4">
        <v>4025</v>
      </c>
      <c r="G59" s="4">
        <v>3514</v>
      </c>
      <c r="H59" s="4">
        <v>639</v>
      </c>
      <c r="I59" s="4">
        <v>776</v>
      </c>
      <c r="J59" s="22">
        <v>280</v>
      </c>
      <c r="K59" s="4">
        <v>16</v>
      </c>
      <c r="L59" s="4">
        <v>1838</v>
      </c>
      <c r="M59" s="4">
        <v>1947</v>
      </c>
      <c r="N59" s="4">
        <v>678</v>
      </c>
      <c r="O59" s="41">
        <v>979</v>
      </c>
      <c r="P59" s="4">
        <v>21</v>
      </c>
      <c r="Q59" s="22">
        <v>21</v>
      </c>
      <c r="R59" s="22">
        <v>74</v>
      </c>
      <c r="S59" s="42">
        <v>1201</v>
      </c>
    </row>
    <row r="60" spans="1:20" s="1" customFormat="1" ht="12.75">
      <c r="A60" s="21"/>
      <c r="B60" s="16" t="s">
        <v>11</v>
      </c>
      <c r="C60" s="5">
        <v>100</v>
      </c>
      <c r="D60" s="5">
        <v>91.9</v>
      </c>
      <c r="E60" s="5">
        <v>0.9</v>
      </c>
      <c r="F60" s="5">
        <v>2.4</v>
      </c>
      <c r="G60" s="5">
        <v>2.1</v>
      </c>
      <c r="H60" s="5">
        <v>0.4</v>
      </c>
      <c r="I60" s="5">
        <v>0.5</v>
      </c>
      <c r="J60" s="5">
        <v>0</v>
      </c>
      <c r="K60" s="5">
        <v>0</v>
      </c>
      <c r="L60" s="5">
        <v>1.1</v>
      </c>
      <c r="M60" s="5">
        <v>1.2</v>
      </c>
      <c r="N60" s="5">
        <v>0.4</v>
      </c>
      <c r="O60" s="5">
        <v>0.6</v>
      </c>
      <c r="P60" s="5">
        <v>0</v>
      </c>
      <c r="Q60" s="5">
        <v>0</v>
      </c>
      <c r="R60" s="5">
        <v>0</v>
      </c>
      <c r="S60" s="6">
        <v>0.7</v>
      </c>
      <c r="T60" s="26"/>
    </row>
    <row r="61" spans="1:19" ht="12.75">
      <c r="A61" s="18" t="s">
        <v>45</v>
      </c>
      <c r="B61" s="20" t="s">
        <v>14</v>
      </c>
      <c r="C61" s="22">
        <v>83185</v>
      </c>
      <c r="D61" s="4">
        <v>38533</v>
      </c>
      <c r="E61" s="4">
        <v>665</v>
      </c>
      <c r="F61" s="4">
        <v>1075</v>
      </c>
      <c r="G61" s="4">
        <v>1137</v>
      </c>
      <c r="H61" s="4">
        <v>269</v>
      </c>
      <c r="I61" s="4">
        <v>288</v>
      </c>
      <c r="J61" s="4">
        <v>33</v>
      </c>
      <c r="K61" s="4">
        <v>4</v>
      </c>
      <c r="L61" s="4">
        <v>477</v>
      </c>
      <c r="M61" s="4">
        <v>940</v>
      </c>
      <c r="N61" s="4">
        <v>268</v>
      </c>
      <c r="O61" s="4">
        <v>497</v>
      </c>
      <c r="P61" s="4">
        <v>5</v>
      </c>
      <c r="Q61" s="4">
        <v>28</v>
      </c>
      <c r="R61" s="4">
        <v>392</v>
      </c>
      <c r="S61" s="15">
        <v>403</v>
      </c>
    </row>
    <row r="62" spans="1:19" ht="12.75">
      <c r="A62" s="18"/>
      <c r="B62" s="20" t="s">
        <v>15</v>
      </c>
      <c r="C62" s="22">
        <v>78852</v>
      </c>
      <c r="D62" s="4">
        <v>70249</v>
      </c>
      <c r="E62" s="4">
        <v>282</v>
      </c>
      <c r="F62" s="4">
        <v>707</v>
      </c>
      <c r="G62" s="4">
        <v>944</v>
      </c>
      <c r="H62" s="4">
        <v>32</v>
      </c>
      <c r="I62" s="4">
        <v>108</v>
      </c>
      <c r="J62" s="4">
        <v>3</v>
      </c>
      <c r="K62" s="4">
        <v>4</v>
      </c>
      <c r="L62" s="4">
        <v>748</v>
      </c>
      <c r="M62" s="4">
        <v>38</v>
      </c>
      <c r="N62" s="4">
        <v>5</v>
      </c>
      <c r="O62" s="4">
        <v>20</v>
      </c>
      <c r="P62" s="4">
        <v>3</v>
      </c>
      <c r="Q62" s="4">
        <v>6</v>
      </c>
      <c r="R62" s="4">
        <v>1131</v>
      </c>
      <c r="S62" s="15">
        <v>1101</v>
      </c>
    </row>
    <row r="63" spans="1:19" ht="12.75">
      <c r="A63" s="18"/>
      <c r="B63" s="20" t="s">
        <v>16</v>
      </c>
      <c r="C63" s="4">
        <v>117597</v>
      </c>
      <c r="D63" s="4">
        <v>108782</v>
      </c>
      <c r="E63" s="4">
        <v>947</v>
      </c>
      <c r="F63" s="4">
        <v>1782</v>
      </c>
      <c r="G63" s="4">
        <v>2081</v>
      </c>
      <c r="H63" s="4">
        <v>301</v>
      </c>
      <c r="I63" s="4">
        <v>396</v>
      </c>
      <c r="J63" s="4">
        <v>36</v>
      </c>
      <c r="K63" s="4">
        <v>8</v>
      </c>
      <c r="L63" s="4">
        <v>1225</v>
      </c>
      <c r="M63" s="4">
        <v>978</v>
      </c>
      <c r="N63" s="4">
        <v>273</v>
      </c>
      <c r="O63" s="4">
        <v>517</v>
      </c>
      <c r="P63" s="4">
        <v>8</v>
      </c>
      <c r="Q63" s="4">
        <v>34</v>
      </c>
      <c r="R63" s="4">
        <v>1523</v>
      </c>
      <c r="S63" s="15">
        <v>1504</v>
      </c>
    </row>
    <row r="64" spans="1:20" s="1" customFormat="1" ht="12.75">
      <c r="A64" s="21"/>
      <c r="B64" s="16" t="s">
        <v>11</v>
      </c>
      <c r="C64" s="5">
        <v>100</v>
      </c>
      <c r="D64" s="5">
        <v>92.5</v>
      </c>
      <c r="E64" s="5">
        <v>0.8</v>
      </c>
      <c r="F64" s="5">
        <v>1.5</v>
      </c>
      <c r="G64" s="5">
        <v>1.8</v>
      </c>
      <c r="H64" s="5">
        <v>0.3</v>
      </c>
      <c r="I64" s="5">
        <v>0.3</v>
      </c>
      <c r="J64" s="5">
        <v>0</v>
      </c>
      <c r="K64" s="5">
        <v>0</v>
      </c>
      <c r="L64" s="5">
        <v>1</v>
      </c>
      <c r="M64" s="5">
        <v>0.8</v>
      </c>
      <c r="N64" s="5">
        <v>0.2</v>
      </c>
      <c r="O64" s="5">
        <v>0.4</v>
      </c>
      <c r="P64" s="5">
        <v>0</v>
      </c>
      <c r="Q64" s="5">
        <v>0</v>
      </c>
      <c r="R64" s="5">
        <v>1.3</v>
      </c>
      <c r="S64" s="6">
        <v>1.3</v>
      </c>
      <c r="T64" s="26"/>
    </row>
    <row r="65" spans="1:19" ht="12.75">
      <c r="A65" s="18" t="s">
        <v>42</v>
      </c>
      <c r="B65" s="20" t="s">
        <v>14</v>
      </c>
      <c r="C65" s="22">
        <v>3621</v>
      </c>
      <c r="D65" s="4">
        <v>2231</v>
      </c>
      <c r="E65" s="4">
        <v>52</v>
      </c>
      <c r="F65" s="4">
        <v>70</v>
      </c>
      <c r="G65" s="4">
        <v>89</v>
      </c>
      <c r="H65" s="4">
        <v>46</v>
      </c>
      <c r="I65" s="4">
        <v>17</v>
      </c>
      <c r="J65" s="4">
        <v>12</v>
      </c>
      <c r="K65" s="4">
        <v>2</v>
      </c>
      <c r="L65" s="4">
        <v>8</v>
      </c>
      <c r="M65" s="4">
        <v>63</v>
      </c>
      <c r="N65" s="4">
        <v>26</v>
      </c>
      <c r="O65" s="4">
        <v>27</v>
      </c>
      <c r="P65" s="4">
        <v>2</v>
      </c>
      <c r="Q65" s="4">
        <v>5</v>
      </c>
      <c r="R65" s="4">
        <v>49</v>
      </c>
      <c r="S65" s="15">
        <v>987</v>
      </c>
    </row>
    <row r="66" spans="1:19" ht="12.75">
      <c r="A66" s="18"/>
      <c r="B66" s="20" t="s">
        <v>15</v>
      </c>
      <c r="C66" s="22">
        <v>3700</v>
      </c>
      <c r="D66" s="22">
        <v>2631</v>
      </c>
      <c r="E66" s="4">
        <v>40</v>
      </c>
      <c r="F66" s="4">
        <v>97</v>
      </c>
      <c r="G66" s="4">
        <v>84</v>
      </c>
      <c r="H66" s="4">
        <v>8</v>
      </c>
      <c r="I66" s="22">
        <v>17</v>
      </c>
      <c r="J66" s="4">
        <v>2</v>
      </c>
      <c r="K66" s="4">
        <v>17</v>
      </c>
      <c r="L66" s="4">
        <v>36</v>
      </c>
      <c r="M66" s="4">
        <v>22</v>
      </c>
      <c r="N66" s="4">
        <v>4</v>
      </c>
      <c r="O66" s="4">
        <v>11</v>
      </c>
      <c r="P66" s="4">
        <v>4</v>
      </c>
      <c r="Q66" s="4">
        <v>1</v>
      </c>
      <c r="R66" s="4">
        <v>90</v>
      </c>
      <c r="S66" s="15">
        <v>736</v>
      </c>
    </row>
    <row r="67" spans="1:19" ht="12.75">
      <c r="A67" s="18"/>
      <c r="B67" s="20" t="s">
        <v>16</v>
      </c>
      <c r="C67" s="22">
        <v>7281</v>
      </c>
      <c r="D67" s="4">
        <v>4862</v>
      </c>
      <c r="E67" s="4">
        <v>92</v>
      </c>
      <c r="F67" s="4">
        <v>167</v>
      </c>
      <c r="G67" s="4">
        <v>173</v>
      </c>
      <c r="H67" s="4">
        <v>54</v>
      </c>
      <c r="I67" s="4">
        <v>34</v>
      </c>
      <c r="J67" s="4">
        <v>14</v>
      </c>
      <c r="K67" s="4">
        <v>19</v>
      </c>
      <c r="L67" s="4">
        <v>44</v>
      </c>
      <c r="M67" s="4">
        <v>85</v>
      </c>
      <c r="N67" s="4">
        <v>30</v>
      </c>
      <c r="O67" s="4">
        <v>38</v>
      </c>
      <c r="P67" s="4">
        <v>6</v>
      </c>
      <c r="Q67" s="4">
        <v>6</v>
      </c>
      <c r="R67" s="4">
        <v>139</v>
      </c>
      <c r="S67" s="15">
        <v>1723</v>
      </c>
    </row>
    <row r="68" spans="1:20" s="1" customFormat="1" ht="12.75">
      <c r="A68" s="21"/>
      <c r="B68" s="16" t="s">
        <v>11</v>
      </c>
      <c r="C68" s="5">
        <v>100</v>
      </c>
      <c r="D68" s="5">
        <v>67.1</v>
      </c>
      <c r="E68" s="5">
        <v>1.3</v>
      </c>
      <c r="F68" s="5">
        <v>2.3</v>
      </c>
      <c r="G68" s="5">
        <v>2.4</v>
      </c>
      <c r="H68" s="5">
        <v>0.7</v>
      </c>
      <c r="I68" s="5">
        <v>0.5</v>
      </c>
      <c r="J68" s="5">
        <v>0.2</v>
      </c>
      <c r="K68" s="5">
        <v>0.3</v>
      </c>
      <c r="L68" s="5">
        <v>0.6</v>
      </c>
      <c r="M68" s="5">
        <v>1.2</v>
      </c>
      <c r="N68" s="5">
        <v>0.4</v>
      </c>
      <c r="O68" s="5">
        <v>0.5</v>
      </c>
      <c r="P68" s="5">
        <v>0.1</v>
      </c>
      <c r="Q68" s="5">
        <v>0.1</v>
      </c>
      <c r="R68" s="5">
        <v>1.9</v>
      </c>
      <c r="S68" s="6">
        <v>23.8</v>
      </c>
      <c r="T68" s="26"/>
    </row>
    <row r="69" spans="1:19" ht="12.75">
      <c r="A69" s="18" t="s">
        <v>43</v>
      </c>
      <c r="B69" s="20" t="s">
        <v>14</v>
      </c>
      <c r="C69" s="4">
        <v>3398933</v>
      </c>
      <c r="D69" s="4">
        <v>2652461</v>
      </c>
      <c r="E69" s="4">
        <v>113109</v>
      </c>
      <c r="F69" s="4">
        <v>248972</v>
      </c>
      <c r="G69" s="4">
        <v>239072</v>
      </c>
      <c r="H69" s="4">
        <v>128316</v>
      </c>
      <c r="I69" s="4">
        <v>61762</v>
      </c>
      <c r="J69" s="4">
        <v>13533</v>
      </c>
      <c r="K69" s="4">
        <v>1777</v>
      </c>
      <c r="L69" s="4">
        <v>25110</v>
      </c>
      <c r="M69" s="4">
        <v>123655</v>
      </c>
      <c r="N69" s="4">
        <v>57339</v>
      </c>
      <c r="O69" s="4">
        <v>53515</v>
      </c>
      <c r="P69" s="4">
        <v>5113</v>
      </c>
      <c r="Q69" s="4">
        <v>3150</v>
      </c>
      <c r="R69" s="4">
        <v>9457</v>
      </c>
      <c r="S69" s="15">
        <v>12207</v>
      </c>
    </row>
    <row r="70" spans="1:19" ht="12.75">
      <c r="A70" s="18"/>
      <c r="B70" s="20" t="s">
        <v>15</v>
      </c>
      <c r="C70" s="22">
        <v>3788029</v>
      </c>
      <c r="D70" s="4">
        <v>3091227</v>
      </c>
      <c r="E70" s="4">
        <v>92243</v>
      </c>
      <c r="F70" s="4">
        <v>297880</v>
      </c>
      <c r="G70" s="4">
        <v>198401</v>
      </c>
      <c r="H70" s="4">
        <v>18059</v>
      </c>
      <c r="I70" s="4">
        <v>69806</v>
      </c>
      <c r="J70" s="4">
        <v>3326</v>
      </c>
      <c r="K70" s="4">
        <v>34157</v>
      </c>
      <c r="L70" s="4">
        <v>66859</v>
      </c>
      <c r="M70" s="4">
        <v>32757</v>
      </c>
      <c r="N70" s="4">
        <v>4263</v>
      </c>
      <c r="O70" s="4">
        <v>20123</v>
      </c>
      <c r="P70" s="4">
        <v>6886</v>
      </c>
      <c r="Q70" s="4">
        <v>1222</v>
      </c>
      <c r="R70" s="4">
        <v>15021</v>
      </c>
      <c r="S70" s="15">
        <v>16500</v>
      </c>
    </row>
    <row r="71" spans="1:19" ht="12.75">
      <c r="A71" s="18"/>
      <c r="B71" s="20" t="s">
        <v>16</v>
      </c>
      <c r="C71" s="22">
        <v>7182962</v>
      </c>
      <c r="D71" s="4">
        <v>5743688</v>
      </c>
      <c r="E71" s="4">
        <v>205352</v>
      </c>
      <c r="F71" s="4">
        <v>546852</v>
      </c>
      <c r="G71" s="4">
        <v>437473</v>
      </c>
      <c r="H71" s="4">
        <v>146375</v>
      </c>
      <c r="I71" s="4">
        <v>131568</v>
      </c>
      <c r="J71" s="4">
        <v>16859</v>
      </c>
      <c r="K71" s="4">
        <v>35934</v>
      </c>
      <c r="L71" s="22">
        <v>91696</v>
      </c>
      <c r="M71" s="4">
        <v>156412</v>
      </c>
      <c r="N71" s="4">
        <v>61602</v>
      </c>
      <c r="O71" s="4">
        <v>73638</v>
      </c>
      <c r="P71" s="4">
        <v>11999</v>
      </c>
      <c r="Q71" s="4">
        <v>4372</v>
      </c>
      <c r="R71" s="4">
        <v>24478</v>
      </c>
      <c r="S71" s="15">
        <v>28707</v>
      </c>
    </row>
    <row r="72" spans="1:19" ht="12.75">
      <c r="A72" s="18"/>
      <c r="B72" s="20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5"/>
    </row>
    <row r="73" spans="1:20" s="1" customFormat="1" ht="12.75">
      <c r="A73" s="21" t="s">
        <v>44</v>
      </c>
      <c r="B73" s="16" t="s">
        <v>14</v>
      </c>
      <c r="C73" s="5">
        <v>100</v>
      </c>
      <c r="D73" s="5">
        <v>78</v>
      </c>
      <c r="E73" s="5">
        <v>3.3</v>
      </c>
      <c r="F73" s="5">
        <v>7.3</v>
      </c>
      <c r="G73" s="5">
        <v>7</v>
      </c>
      <c r="H73" s="5">
        <v>3.8</v>
      </c>
      <c r="I73" s="5">
        <v>1.8</v>
      </c>
      <c r="J73" s="5">
        <v>0.4</v>
      </c>
      <c r="K73" s="5">
        <v>0.1</v>
      </c>
      <c r="L73" s="5">
        <v>0.7</v>
      </c>
      <c r="M73" s="5">
        <v>3.7</v>
      </c>
      <c r="N73" s="5">
        <v>1.7</v>
      </c>
      <c r="O73" s="5">
        <v>1.6</v>
      </c>
      <c r="P73" s="5">
        <v>0.2</v>
      </c>
      <c r="Q73" s="5">
        <v>0.1</v>
      </c>
      <c r="R73" s="5">
        <v>0.3</v>
      </c>
      <c r="S73" s="6">
        <v>0.4</v>
      </c>
      <c r="T73" s="26"/>
    </row>
    <row r="74" spans="1:20" ht="12.75">
      <c r="A74" s="18"/>
      <c r="B74" s="20" t="s">
        <v>15</v>
      </c>
      <c r="C74" s="5">
        <v>100</v>
      </c>
      <c r="D74" s="5">
        <v>82.6</v>
      </c>
      <c r="E74" s="5">
        <v>2.4</v>
      </c>
      <c r="F74" s="5">
        <v>8</v>
      </c>
      <c r="G74" s="5">
        <v>5.3</v>
      </c>
      <c r="H74" s="5">
        <v>0.5</v>
      </c>
      <c r="I74" s="5">
        <v>1.9</v>
      </c>
      <c r="J74" s="5">
        <v>0.1</v>
      </c>
      <c r="K74" s="5">
        <v>0.9</v>
      </c>
      <c r="L74" s="5">
        <v>1.8</v>
      </c>
      <c r="M74" s="5">
        <v>0.9</v>
      </c>
      <c r="N74" s="5">
        <v>0.1</v>
      </c>
      <c r="O74" s="5">
        <v>0.5</v>
      </c>
      <c r="P74" s="5">
        <v>0.2</v>
      </c>
      <c r="Q74" s="5">
        <v>0</v>
      </c>
      <c r="R74" s="5">
        <v>0.4</v>
      </c>
      <c r="S74" s="6">
        <v>0.4</v>
      </c>
      <c r="T74" s="26"/>
    </row>
    <row r="75" spans="1:20" ht="12.75">
      <c r="A75" s="18"/>
      <c r="B75" s="20" t="s">
        <v>16</v>
      </c>
      <c r="C75" s="5">
        <v>100</v>
      </c>
      <c r="D75" s="5">
        <v>80.4</v>
      </c>
      <c r="E75" s="5">
        <v>2.9</v>
      </c>
      <c r="F75" s="5">
        <v>7.7</v>
      </c>
      <c r="G75" s="5">
        <v>6.1</v>
      </c>
      <c r="H75" s="5">
        <v>2</v>
      </c>
      <c r="I75" s="5">
        <v>0.8</v>
      </c>
      <c r="J75" s="5">
        <v>0.2</v>
      </c>
      <c r="K75" s="5">
        <v>0.2</v>
      </c>
      <c r="L75" s="5">
        <v>1.3</v>
      </c>
      <c r="M75" s="5">
        <v>2.2</v>
      </c>
      <c r="N75" s="5">
        <v>0.9</v>
      </c>
      <c r="O75" s="5">
        <v>1</v>
      </c>
      <c r="P75" s="5">
        <v>0.2</v>
      </c>
      <c r="Q75" s="5">
        <v>0.1</v>
      </c>
      <c r="R75" s="5">
        <v>0.3</v>
      </c>
      <c r="S75" s="6">
        <v>0.4</v>
      </c>
      <c r="T75" s="26"/>
    </row>
    <row r="76" ht="13.5" customHeight="1"/>
    <row r="77" spans="2:19" s="33" customFormat="1" ht="12.75">
      <c r="B77" s="34" t="s">
        <v>14</v>
      </c>
      <c r="C77" s="35">
        <f aca="true" t="shared" si="0" ref="C77:M77">C9+C13+C17+C21+C25+C29+C33+C37+C41+C45+C49+C53+C57+C61+C65</f>
        <v>3443097</v>
      </c>
      <c r="D77" s="35">
        <f t="shared" si="0"/>
        <v>2692461</v>
      </c>
      <c r="E77" s="35">
        <f t="shared" si="0"/>
        <v>117113</v>
      </c>
      <c r="F77" s="35">
        <f t="shared" si="0"/>
        <v>252980</v>
      </c>
      <c r="G77" s="35">
        <f t="shared" si="0"/>
        <v>283236</v>
      </c>
      <c r="H77" s="35">
        <f t="shared" si="0"/>
        <v>128764</v>
      </c>
      <c r="I77" s="35">
        <f t="shared" si="0"/>
        <v>62170</v>
      </c>
      <c r="J77" s="35">
        <f t="shared" si="0"/>
        <v>13971</v>
      </c>
      <c r="K77" s="35">
        <f t="shared" si="0"/>
        <v>1817</v>
      </c>
      <c r="L77" s="35">
        <f t="shared" si="0"/>
        <v>25550</v>
      </c>
      <c r="M77" s="35">
        <f t="shared" si="0"/>
        <v>131695</v>
      </c>
      <c r="N77" s="35">
        <f aca="true" t="shared" si="1" ref="N77:O79">N13+N17+N21+N25+N29+N33+N37+N41+N45+N49+N53+N57+N61+N65</f>
        <v>61423</v>
      </c>
      <c r="O77" s="35">
        <f t="shared" si="1"/>
        <v>55155</v>
      </c>
      <c r="P77" s="35">
        <f>P9+P13+P17+P21+P25+P29+P33+P37+P41+P45+P49+P53+P57+P61+P65</f>
        <v>6357</v>
      </c>
      <c r="Q77" s="35">
        <f>Q13+Q17+Q21+Q25+Q29+Q33+Q37+Q41+Q45+Q49+Q53+Q57+Q61+Q65</f>
        <v>3236</v>
      </c>
      <c r="R77" s="35">
        <f aca="true" t="shared" si="2" ref="R77:S79">R9+R13+R17+R21+R25+R29+R33+R37+R41+R45+R49+R53+R57+R61+R65</f>
        <v>9164</v>
      </c>
      <c r="S77" s="35">
        <f t="shared" si="2"/>
        <v>12665</v>
      </c>
    </row>
    <row r="78" spans="2:19" s="33" customFormat="1" ht="12.75">
      <c r="B78" s="34" t="s">
        <v>15</v>
      </c>
      <c r="C78" s="35">
        <f aca="true" t="shared" si="3" ref="C78:M78">C10+C14+C18+C22+C26+C30+C34+C38+C42+C46+C50+C54+C58+C62+C66</f>
        <v>3752469</v>
      </c>
      <c r="D78" s="35">
        <f t="shared" si="3"/>
        <v>3091667</v>
      </c>
      <c r="E78" s="35">
        <f t="shared" si="3"/>
        <v>93087</v>
      </c>
      <c r="F78" s="35">
        <f t="shared" si="3"/>
        <v>305880</v>
      </c>
      <c r="G78" s="35">
        <f t="shared" si="3"/>
        <v>238921</v>
      </c>
      <c r="H78" s="35">
        <f t="shared" si="3"/>
        <v>18139</v>
      </c>
      <c r="I78" s="35">
        <f t="shared" si="3"/>
        <v>70246</v>
      </c>
      <c r="J78" s="35">
        <f t="shared" si="3"/>
        <v>3538</v>
      </c>
      <c r="K78" s="35">
        <f t="shared" si="3"/>
        <v>34267</v>
      </c>
      <c r="L78" s="35">
        <f t="shared" si="3"/>
        <v>67303</v>
      </c>
      <c r="M78" s="35">
        <f t="shared" si="3"/>
        <v>37177</v>
      </c>
      <c r="N78" s="35">
        <f t="shared" si="1"/>
        <v>4311</v>
      </c>
      <c r="O78" s="35">
        <f t="shared" si="1"/>
        <v>28131</v>
      </c>
      <c r="P78" s="35">
        <f>P10+P14+P18+P22+P26+P30+P34+P38+P42+P46+P50+P54+P58+P62+P66</f>
        <v>7294</v>
      </c>
      <c r="Q78" s="35">
        <f>Q14+Q18+Q22+Q26+Q30+Q34+Q38+Q42+Q46+Q50+Q54+Q58+Q62+Q66</f>
        <v>1307</v>
      </c>
      <c r="R78" s="35">
        <f t="shared" si="2"/>
        <v>14667</v>
      </c>
      <c r="S78" s="35">
        <f t="shared" si="2"/>
        <v>17171</v>
      </c>
    </row>
    <row r="79" spans="2:19" s="33" customFormat="1" ht="12.75">
      <c r="B79" s="34" t="s">
        <v>16</v>
      </c>
      <c r="C79" s="35">
        <f aca="true" t="shared" si="4" ref="C79:M79">C11+C15+C19+C23+C27+C31+C35+C39+C43+C47+C51+C55+C59+C63+C67</f>
        <v>7147802</v>
      </c>
      <c r="D79" s="35">
        <f t="shared" si="4"/>
        <v>6184092</v>
      </c>
      <c r="E79" s="35">
        <f t="shared" si="4"/>
        <v>209392</v>
      </c>
      <c r="F79" s="35">
        <f t="shared" si="4"/>
        <v>587256</v>
      </c>
      <c r="G79" s="35">
        <f t="shared" si="4"/>
        <v>441517</v>
      </c>
      <c r="H79" s="35">
        <f t="shared" si="4"/>
        <v>150375</v>
      </c>
      <c r="I79" s="35">
        <f t="shared" si="4"/>
        <v>131968</v>
      </c>
      <c r="J79" s="35">
        <f t="shared" si="4"/>
        <v>17483</v>
      </c>
      <c r="K79" s="35">
        <f t="shared" si="4"/>
        <v>35974</v>
      </c>
      <c r="L79" s="35">
        <f t="shared" si="4"/>
        <v>96009</v>
      </c>
      <c r="M79" s="35">
        <f t="shared" si="4"/>
        <v>162176</v>
      </c>
      <c r="N79" s="35">
        <f t="shared" si="1"/>
        <v>69690</v>
      </c>
      <c r="O79" s="35">
        <f t="shared" si="1"/>
        <v>73770</v>
      </c>
      <c r="P79" s="35">
        <f>P11+P15+P19+P23+P27+P31+P35+P39+P43+P47+P51+P55+P59+P63+P67</f>
        <v>12451</v>
      </c>
      <c r="Q79" s="35">
        <f>Q15+Q19+Q23+Q27+Q31+Q35+Q39+Q43+Q47+Q51+Q55+Q59+Q63+Q67</f>
        <v>4363</v>
      </c>
      <c r="R79" s="35">
        <f t="shared" si="2"/>
        <v>23831</v>
      </c>
      <c r="S79" s="35">
        <f t="shared" si="2"/>
        <v>28548</v>
      </c>
    </row>
    <row r="80" spans="2:19" s="33" customFormat="1" ht="12.75">
      <c r="B80" s="36" t="s">
        <v>11</v>
      </c>
      <c r="C80" s="37">
        <f aca="true" t="shared" si="5" ref="C80:M80">(C12+C16+C20+C24+C28+C32+C36+C40+C44+C48+C52+C56+C60+C64+C68)/15</f>
        <v>100</v>
      </c>
      <c r="D80" s="37">
        <f t="shared" si="5"/>
        <v>81.34666666666665</v>
      </c>
      <c r="E80" s="37">
        <f t="shared" si="5"/>
        <v>2.44</v>
      </c>
      <c r="F80" s="37">
        <f t="shared" si="5"/>
        <v>6.48</v>
      </c>
      <c r="G80" s="37">
        <f t="shared" si="5"/>
        <v>5.526666666666668</v>
      </c>
      <c r="H80" s="37">
        <f t="shared" si="5"/>
        <v>1.7066666666666666</v>
      </c>
      <c r="I80" s="37">
        <f t="shared" si="5"/>
        <v>1.5533333333333337</v>
      </c>
      <c r="J80" s="37">
        <f t="shared" si="5"/>
        <v>0.2133333333333334</v>
      </c>
      <c r="K80" s="37">
        <f t="shared" si="5"/>
        <v>0.39999999999999997</v>
      </c>
      <c r="L80" s="37">
        <f t="shared" si="5"/>
        <v>1.2333333333333336</v>
      </c>
      <c r="M80" s="37">
        <f t="shared" si="5"/>
        <v>1.96</v>
      </c>
      <c r="N80" s="37">
        <f>(N16+N20+N24+N28+N32+N36+N40+N44+N48+N52+N56+N60+N64+N68)/15</f>
        <v>0.7533333333333333</v>
      </c>
      <c r="O80" s="37">
        <f>(O16+O20+O24+O28+O32+O36+O40+O44+O48+O52+O56+O60+O64+O68)/15</f>
        <v>0.9133333333333333</v>
      </c>
      <c r="P80" s="37">
        <f>(P12+P16+P20+P24+P28+P32+P36+P40+P44+P48+P52+P56+P60+P64+P68)/15</f>
        <v>0.13333333333333333</v>
      </c>
      <c r="Q80" s="37">
        <f>(Q16+Q20+Q24+Q28+Q32+Q36+Q40+Q44+Q48+Q52+Q56+Q60+Q64+Q68)/15</f>
        <v>0.03333333333333333</v>
      </c>
      <c r="R80" s="37">
        <f>(R12+R16+R20+R24+R28+R32+R36+R40+R44+R48+R52+R56+R60+R64+R68)/15</f>
        <v>0.5666666666666667</v>
      </c>
      <c r="S80" s="37">
        <f>(S12+S16+S20+S24+S28+S32+S36+S40+S44+S48+S52+S56+S60+S64+S68)/15</f>
        <v>2.0266666666666664</v>
      </c>
    </row>
    <row r="81" s="33" customFormat="1" ht="12.75">
      <c r="C81" s="38"/>
    </row>
    <row r="82" spans="1:19" s="33" customFormat="1" ht="12.75">
      <c r="A82" s="33" t="s">
        <v>49</v>
      </c>
      <c r="B82" s="34" t="s">
        <v>14</v>
      </c>
      <c r="C82" s="35">
        <f aca="true" t="shared" si="6" ref="C82:S82">C77-C69</f>
        <v>44164</v>
      </c>
      <c r="D82" s="35">
        <f t="shared" si="6"/>
        <v>40000</v>
      </c>
      <c r="E82" s="35">
        <f t="shared" si="6"/>
        <v>4004</v>
      </c>
      <c r="F82" s="35">
        <f t="shared" si="6"/>
        <v>4008</v>
      </c>
      <c r="G82" s="35">
        <f t="shared" si="6"/>
        <v>44164</v>
      </c>
      <c r="H82" s="35">
        <f t="shared" si="6"/>
        <v>448</v>
      </c>
      <c r="I82" s="35">
        <f t="shared" si="6"/>
        <v>408</v>
      </c>
      <c r="J82" s="35">
        <f t="shared" si="6"/>
        <v>438</v>
      </c>
      <c r="K82" s="35">
        <f t="shared" si="6"/>
        <v>40</v>
      </c>
      <c r="L82" s="35">
        <f t="shared" si="6"/>
        <v>440</v>
      </c>
      <c r="M82" s="35">
        <f t="shared" si="6"/>
        <v>8040</v>
      </c>
      <c r="N82" s="35">
        <f t="shared" si="6"/>
        <v>4084</v>
      </c>
      <c r="O82" s="35">
        <f t="shared" si="6"/>
        <v>1640</v>
      </c>
      <c r="P82" s="35">
        <f t="shared" si="6"/>
        <v>1244</v>
      </c>
      <c r="Q82" s="35">
        <f t="shared" si="6"/>
        <v>86</v>
      </c>
      <c r="R82" s="35">
        <f t="shared" si="6"/>
        <v>-293</v>
      </c>
      <c r="S82" s="35">
        <f t="shared" si="6"/>
        <v>458</v>
      </c>
    </row>
    <row r="83" spans="2:19" s="33" customFormat="1" ht="12.75">
      <c r="B83" s="34" t="s">
        <v>15</v>
      </c>
      <c r="C83" s="35">
        <f aca="true" t="shared" si="7" ref="C83:S83">C78-C70</f>
        <v>-35560</v>
      </c>
      <c r="D83" s="35">
        <f t="shared" si="7"/>
        <v>440</v>
      </c>
      <c r="E83" s="35">
        <f t="shared" si="7"/>
        <v>844</v>
      </c>
      <c r="F83" s="35">
        <f t="shared" si="7"/>
        <v>8000</v>
      </c>
      <c r="G83" s="35">
        <f t="shared" si="7"/>
        <v>40520</v>
      </c>
      <c r="H83" s="35">
        <f t="shared" si="7"/>
        <v>80</v>
      </c>
      <c r="I83" s="35">
        <f t="shared" si="7"/>
        <v>440</v>
      </c>
      <c r="J83" s="35">
        <f t="shared" si="7"/>
        <v>212</v>
      </c>
      <c r="K83" s="35">
        <f t="shared" si="7"/>
        <v>110</v>
      </c>
      <c r="L83" s="35">
        <f t="shared" si="7"/>
        <v>444</v>
      </c>
      <c r="M83" s="35">
        <f t="shared" si="7"/>
        <v>4420</v>
      </c>
      <c r="N83" s="35">
        <f t="shared" si="7"/>
        <v>48</v>
      </c>
      <c r="O83" s="35">
        <f t="shared" si="7"/>
        <v>8008</v>
      </c>
      <c r="P83" s="35">
        <f t="shared" si="7"/>
        <v>408</v>
      </c>
      <c r="Q83" s="35">
        <f t="shared" si="7"/>
        <v>85</v>
      </c>
      <c r="R83" s="35">
        <f t="shared" si="7"/>
        <v>-354</v>
      </c>
      <c r="S83" s="35">
        <f t="shared" si="7"/>
        <v>671</v>
      </c>
    </row>
    <row r="84" spans="2:19" s="33" customFormat="1" ht="12.75">
      <c r="B84" s="34" t="s">
        <v>16</v>
      </c>
      <c r="C84" s="35">
        <f aca="true" t="shared" si="8" ref="C84:S84">C79-C71</f>
        <v>-35160</v>
      </c>
      <c r="D84" s="35">
        <f t="shared" si="8"/>
        <v>440404</v>
      </c>
      <c r="E84" s="35">
        <f t="shared" si="8"/>
        <v>4040</v>
      </c>
      <c r="F84" s="35">
        <f t="shared" si="8"/>
        <v>40404</v>
      </c>
      <c r="G84" s="35">
        <f t="shared" si="8"/>
        <v>4044</v>
      </c>
      <c r="H84" s="35">
        <f t="shared" si="8"/>
        <v>4000</v>
      </c>
      <c r="I84" s="35">
        <f t="shared" si="8"/>
        <v>400</v>
      </c>
      <c r="J84" s="35">
        <f t="shared" si="8"/>
        <v>624</v>
      </c>
      <c r="K84" s="35">
        <f t="shared" si="8"/>
        <v>40</v>
      </c>
      <c r="L84" s="35">
        <f t="shared" si="8"/>
        <v>4313</v>
      </c>
      <c r="M84" s="35">
        <f t="shared" si="8"/>
        <v>5764</v>
      </c>
      <c r="N84" s="35">
        <f t="shared" si="8"/>
        <v>8088</v>
      </c>
      <c r="O84" s="35">
        <f t="shared" si="8"/>
        <v>132</v>
      </c>
      <c r="P84" s="35">
        <f t="shared" si="8"/>
        <v>452</v>
      </c>
      <c r="Q84" s="35">
        <f t="shared" si="8"/>
        <v>-9</v>
      </c>
      <c r="R84" s="35">
        <f t="shared" si="8"/>
        <v>-647</v>
      </c>
      <c r="S84" s="35">
        <f t="shared" si="8"/>
        <v>-159</v>
      </c>
    </row>
    <row r="85" s="33" customFormat="1" ht="12.75"/>
  </sheetData>
  <mergeCells count="25">
    <mergeCell ref="A1:S1"/>
    <mergeCell ref="Q5:Q7"/>
    <mergeCell ref="N4:Q4"/>
    <mergeCell ref="M3:Q3"/>
    <mergeCell ref="R3:S3"/>
    <mergeCell ref="S4:S7"/>
    <mergeCell ref="R4:R7"/>
    <mergeCell ref="M4:M7"/>
    <mergeCell ref="N5:N7"/>
    <mergeCell ref="O5:O7"/>
    <mergeCell ref="P5:P7"/>
    <mergeCell ref="E3:E7"/>
    <mergeCell ref="F4:F7"/>
    <mergeCell ref="G4:G7"/>
    <mergeCell ref="H5:H7"/>
    <mergeCell ref="H4:L4"/>
    <mergeCell ref="F3:L3"/>
    <mergeCell ref="I5:I7"/>
    <mergeCell ref="J5:J7"/>
    <mergeCell ref="K5:K7"/>
    <mergeCell ref="L5:L7"/>
    <mergeCell ref="A3:A7"/>
    <mergeCell ref="B3:B7"/>
    <mergeCell ref="C3:C7"/>
    <mergeCell ref="D3:D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4"/>
  <sheetViews>
    <sheetView workbookViewId="0" topLeftCell="F43">
      <selection activeCell="V12" sqref="V12"/>
    </sheetView>
  </sheetViews>
  <sheetFormatPr defaultColWidth="9.00390625" defaultRowHeight="12.75"/>
  <cols>
    <col min="1" max="1" width="8.75390625" style="7" customWidth="1"/>
    <col min="2" max="2" width="2.125" style="7" customWidth="1"/>
    <col min="3" max="4" width="8.875" style="7" customWidth="1"/>
    <col min="5" max="7" width="7.25390625" style="7" customWidth="1"/>
    <col min="8" max="8" width="7.625" style="7" customWidth="1"/>
    <col min="9" max="9" width="7.25390625" style="7" customWidth="1"/>
    <col min="10" max="11" width="6.25390625" style="7" customWidth="1"/>
    <col min="12" max="12" width="6.875" style="7" customWidth="1"/>
    <col min="13" max="13" width="7.25390625" style="7" customWidth="1"/>
    <col min="14" max="14" width="7.00390625" style="7" customWidth="1"/>
    <col min="15" max="16" width="6.25390625" style="7" customWidth="1"/>
    <col min="17" max="17" width="7.125" style="7" customWidth="1"/>
    <col min="18" max="19" width="6.25390625" style="7" customWidth="1"/>
    <col min="20" max="23" width="9.125" style="7" customWidth="1"/>
  </cols>
  <sheetData>
    <row r="1" spans="1:3" ht="12.75">
      <c r="A1"/>
      <c r="B1"/>
      <c r="C1" s="2" t="s">
        <v>51</v>
      </c>
    </row>
    <row r="2" ht="12.75">
      <c r="S2" s="2"/>
    </row>
    <row r="3" spans="1:19" ht="12.75">
      <c r="A3" s="64" t="s">
        <v>0</v>
      </c>
      <c r="B3" s="65" t="s">
        <v>1</v>
      </c>
      <c r="C3" s="63" t="s">
        <v>18</v>
      </c>
      <c r="D3" s="63" t="s">
        <v>19</v>
      </c>
      <c r="E3" s="63" t="s">
        <v>20</v>
      </c>
      <c r="F3" s="63" t="s">
        <v>4</v>
      </c>
      <c r="G3" s="63"/>
      <c r="H3" s="63"/>
      <c r="I3" s="63"/>
      <c r="J3" s="63"/>
      <c r="K3" s="63"/>
      <c r="L3" s="63"/>
      <c r="M3" s="63" t="s">
        <v>7</v>
      </c>
      <c r="N3" s="63"/>
      <c r="O3" s="63"/>
      <c r="P3" s="63"/>
      <c r="Q3" s="63"/>
      <c r="R3" s="63" t="s">
        <v>8</v>
      </c>
      <c r="S3" s="69"/>
    </row>
    <row r="4" spans="1:19" ht="12.75">
      <c r="A4" s="64"/>
      <c r="B4" s="66"/>
      <c r="C4" s="63"/>
      <c r="D4" s="63"/>
      <c r="E4" s="63"/>
      <c r="F4" s="63" t="s">
        <v>2</v>
      </c>
      <c r="G4" s="63" t="s">
        <v>3</v>
      </c>
      <c r="H4" s="63" t="s">
        <v>17</v>
      </c>
      <c r="I4" s="63"/>
      <c r="J4" s="63"/>
      <c r="K4" s="63"/>
      <c r="L4" s="63"/>
      <c r="M4" s="63" t="s">
        <v>5</v>
      </c>
      <c r="N4" s="63" t="s">
        <v>6</v>
      </c>
      <c r="O4" s="63"/>
      <c r="P4" s="63"/>
      <c r="Q4" s="63"/>
      <c r="R4" s="63" t="s">
        <v>46</v>
      </c>
      <c r="S4" s="69" t="s">
        <v>47</v>
      </c>
    </row>
    <row r="5" spans="1:19" ht="12.75">
      <c r="A5" s="64"/>
      <c r="B5" s="66"/>
      <c r="C5" s="63"/>
      <c r="D5" s="63"/>
      <c r="E5" s="63"/>
      <c r="F5" s="63"/>
      <c r="G5" s="63"/>
      <c r="H5" s="63" t="s">
        <v>21</v>
      </c>
      <c r="I5" s="63" t="s">
        <v>22</v>
      </c>
      <c r="J5" s="63" t="s">
        <v>23</v>
      </c>
      <c r="K5" s="63" t="s">
        <v>24</v>
      </c>
      <c r="L5" s="63" t="s">
        <v>25</v>
      </c>
      <c r="M5" s="63"/>
      <c r="N5" s="63" t="s">
        <v>26</v>
      </c>
      <c r="O5" s="63" t="s">
        <v>27</v>
      </c>
      <c r="P5" s="63" t="s">
        <v>48</v>
      </c>
      <c r="Q5" s="63" t="s">
        <v>28</v>
      </c>
      <c r="R5" s="63"/>
      <c r="S5" s="69"/>
    </row>
    <row r="6" spans="1:19" ht="12.75">
      <c r="A6" s="64"/>
      <c r="B6" s="66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9"/>
    </row>
    <row r="7" spans="1:19" ht="12.75">
      <c r="A7" s="64"/>
      <c r="B7" s="67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9"/>
    </row>
    <row r="8" spans="1:19" ht="12.75">
      <c r="A8" s="9" t="s">
        <v>9</v>
      </c>
      <c r="B8" s="10" t="s">
        <v>10</v>
      </c>
      <c r="C8" s="8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1">
        <v>17</v>
      </c>
    </row>
    <row r="9" spans="1:22" ht="12.75">
      <c r="A9" s="17" t="s">
        <v>29</v>
      </c>
      <c r="B9" s="19" t="s">
        <v>14</v>
      </c>
      <c r="C9" s="3">
        <v>375196</v>
      </c>
      <c r="D9" s="30">
        <v>328853</v>
      </c>
      <c r="E9" s="3">
        <v>22154</v>
      </c>
      <c r="F9" s="3">
        <v>6673</v>
      </c>
      <c r="G9" s="29">
        <v>15543</v>
      </c>
      <c r="H9" s="3">
        <v>12707</v>
      </c>
      <c r="I9" s="3">
        <v>651</v>
      </c>
      <c r="J9" s="3">
        <v>1420</v>
      </c>
      <c r="K9" s="3">
        <v>148</v>
      </c>
      <c r="L9" s="3">
        <v>390</v>
      </c>
      <c r="M9" s="3">
        <v>18</v>
      </c>
      <c r="N9" s="12" t="s">
        <v>12</v>
      </c>
      <c r="O9" s="12" t="s">
        <v>12</v>
      </c>
      <c r="P9" s="3">
        <v>18</v>
      </c>
      <c r="Q9" s="12" t="s">
        <v>12</v>
      </c>
      <c r="R9" s="3">
        <v>559</v>
      </c>
      <c r="S9" s="13">
        <v>1396</v>
      </c>
      <c r="U9" s="2">
        <f>původní!C9-C9</f>
        <v>0</v>
      </c>
      <c r="V9" s="2">
        <f>původní!J9-J9</f>
        <v>0</v>
      </c>
    </row>
    <row r="10" spans="1:22" ht="12.75">
      <c r="A10" s="18"/>
      <c r="B10" s="20" t="s">
        <v>15</v>
      </c>
      <c r="C10" s="4">
        <v>364081</v>
      </c>
      <c r="D10" s="4">
        <v>297326</v>
      </c>
      <c r="E10" s="4">
        <v>29372</v>
      </c>
      <c r="F10" s="4">
        <v>16083</v>
      </c>
      <c r="G10" s="4">
        <v>19078</v>
      </c>
      <c r="H10" s="4">
        <v>3346</v>
      </c>
      <c r="I10" s="4">
        <v>4901</v>
      </c>
      <c r="J10" s="4">
        <v>676</v>
      </c>
      <c r="K10" s="4">
        <v>4624</v>
      </c>
      <c r="L10" s="4">
        <v>5302</v>
      </c>
      <c r="M10" s="4">
        <v>129</v>
      </c>
      <c r="N10" s="14" t="s">
        <v>12</v>
      </c>
      <c r="O10" s="14" t="s">
        <v>12</v>
      </c>
      <c r="P10" s="4">
        <v>129</v>
      </c>
      <c r="Q10" s="14" t="s">
        <v>12</v>
      </c>
      <c r="R10" s="4">
        <v>601</v>
      </c>
      <c r="S10" s="42">
        <v>1492</v>
      </c>
      <c r="U10" s="2">
        <f>původní!C10-C10</f>
        <v>0</v>
      </c>
      <c r="V10" s="2">
        <f>původní!J10-J10</f>
        <v>0</v>
      </c>
    </row>
    <row r="11" spans="1:22" ht="12.75">
      <c r="A11" s="18"/>
      <c r="B11" s="20" t="s">
        <v>16</v>
      </c>
      <c r="C11" s="4">
        <v>739277</v>
      </c>
      <c r="D11" s="4">
        <v>626179</v>
      </c>
      <c r="E11" s="4">
        <v>51526</v>
      </c>
      <c r="F11" s="4">
        <v>22756</v>
      </c>
      <c r="G11" s="22">
        <v>34621</v>
      </c>
      <c r="H11" s="4">
        <v>16053</v>
      </c>
      <c r="I11" s="4">
        <v>5552</v>
      </c>
      <c r="J11" s="4">
        <v>2096</v>
      </c>
      <c r="K11" s="4">
        <v>4772</v>
      </c>
      <c r="L11" s="4">
        <v>5692</v>
      </c>
      <c r="M11" s="22">
        <v>147</v>
      </c>
      <c r="N11" s="14" t="s">
        <v>12</v>
      </c>
      <c r="O11" s="14" t="s">
        <v>12</v>
      </c>
      <c r="P11" s="22">
        <v>147</v>
      </c>
      <c r="Q11" s="14" t="s">
        <v>12</v>
      </c>
      <c r="R11" s="4">
        <v>1160</v>
      </c>
      <c r="S11" s="15">
        <v>2888</v>
      </c>
      <c r="U11" s="2">
        <f>původní!C11-C11</f>
        <v>0</v>
      </c>
      <c r="V11" s="2">
        <f>původní!J11-J11</f>
        <v>0</v>
      </c>
    </row>
    <row r="12" spans="1:23" ht="12.75">
      <c r="A12" s="21"/>
      <c r="B12" s="16" t="s">
        <v>11</v>
      </c>
      <c r="C12" s="5">
        <v>100</v>
      </c>
      <c r="D12" s="5">
        <v>84.7</v>
      </c>
      <c r="E12" s="5">
        <v>7</v>
      </c>
      <c r="F12" s="5">
        <v>3.1</v>
      </c>
      <c r="G12" s="5">
        <v>4.7</v>
      </c>
      <c r="H12" s="5">
        <v>2.2</v>
      </c>
      <c r="I12" s="5">
        <v>0.8</v>
      </c>
      <c r="J12" s="5">
        <v>0.3</v>
      </c>
      <c r="K12" s="5">
        <v>0.6</v>
      </c>
      <c r="L12" s="5">
        <v>0.8</v>
      </c>
      <c r="M12" s="5">
        <v>0</v>
      </c>
      <c r="N12" s="16" t="s">
        <v>12</v>
      </c>
      <c r="O12" s="16" t="s">
        <v>12</v>
      </c>
      <c r="P12" s="5">
        <v>0</v>
      </c>
      <c r="Q12" s="16" t="s">
        <v>12</v>
      </c>
      <c r="R12" s="5">
        <v>0.1</v>
      </c>
      <c r="S12" s="6">
        <v>0.4</v>
      </c>
      <c r="T12" s="1"/>
      <c r="U12" s="2">
        <f>původní!C12-C12</f>
        <v>0</v>
      </c>
      <c r="V12" s="2">
        <f>původní!J12-J12</f>
        <v>0</v>
      </c>
      <c r="W12" s="1"/>
    </row>
    <row r="13" spans="1:22" ht="12.75">
      <c r="A13" s="18" t="s">
        <v>30</v>
      </c>
      <c r="B13" s="20" t="s">
        <v>14</v>
      </c>
      <c r="C13" s="4">
        <v>293964</v>
      </c>
      <c r="D13" s="4">
        <v>206814</v>
      </c>
      <c r="E13" s="4">
        <v>17421</v>
      </c>
      <c r="F13" s="4">
        <v>21440</v>
      </c>
      <c r="G13" s="22">
        <v>42710</v>
      </c>
      <c r="H13" s="4">
        <v>33613</v>
      </c>
      <c r="I13" s="4">
        <v>2890</v>
      </c>
      <c r="J13" s="4">
        <v>3193</v>
      </c>
      <c r="K13" s="4">
        <v>263</v>
      </c>
      <c r="L13" s="22">
        <v>1643</v>
      </c>
      <c r="M13" s="22">
        <v>4085</v>
      </c>
      <c r="N13" s="22">
        <v>2624</v>
      </c>
      <c r="O13" s="4">
        <v>861</v>
      </c>
      <c r="P13" s="22">
        <v>487</v>
      </c>
      <c r="Q13" s="22">
        <v>74</v>
      </c>
      <c r="R13" s="4">
        <v>535</v>
      </c>
      <c r="S13" s="15">
        <v>959</v>
      </c>
      <c r="U13" s="2">
        <f>původní!C13-C13</f>
        <v>0</v>
      </c>
      <c r="V13" s="2">
        <f>původní!J13-J13</f>
        <v>0</v>
      </c>
    </row>
    <row r="14" spans="1:22" ht="12.75">
      <c r="A14" s="18"/>
      <c r="B14" s="20" t="s">
        <v>15</v>
      </c>
      <c r="C14" s="4">
        <v>287566</v>
      </c>
      <c r="D14" s="4">
        <v>191526</v>
      </c>
      <c r="E14" s="4">
        <v>16559</v>
      </c>
      <c r="F14" s="4">
        <v>27875</v>
      </c>
      <c r="G14" s="22">
        <v>46682</v>
      </c>
      <c r="H14" s="4">
        <v>7102</v>
      </c>
      <c r="I14" s="4">
        <v>12134</v>
      </c>
      <c r="J14" s="4">
        <v>1209</v>
      </c>
      <c r="K14" s="22">
        <v>13045</v>
      </c>
      <c r="L14" s="4">
        <v>12147</v>
      </c>
      <c r="M14" s="4">
        <v>3362</v>
      </c>
      <c r="N14" s="4">
        <v>693</v>
      </c>
      <c r="O14" s="4">
        <v>1103</v>
      </c>
      <c r="P14" s="22">
        <v>1483</v>
      </c>
      <c r="Q14" s="4">
        <v>69</v>
      </c>
      <c r="R14" s="4">
        <v>682</v>
      </c>
      <c r="S14" s="15">
        <v>880</v>
      </c>
      <c r="U14" s="2">
        <f>původní!C14-C14</f>
        <v>0</v>
      </c>
      <c r="V14" s="2">
        <f>původní!J14-J14</f>
        <v>0</v>
      </c>
    </row>
    <row r="15" spans="1:22" ht="12.75">
      <c r="A15" s="18"/>
      <c r="B15" s="20" t="s">
        <v>16</v>
      </c>
      <c r="C15" s="4">
        <v>581530</v>
      </c>
      <c r="D15" s="4">
        <v>398340</v>
      </c>
      <c r="E15" s="4">
        <v>33980</v>
      </c>
      <c r="F15" s="4">
        <v>49315</v>
      </c>
      <c r="G15" s="4">
        <v>89392</v>
      </c>
      <c r="H15" s="4">
        <v>40715</v>
      </c>
      <c r="I15" s="4">
        <v>15024</v>
      </c>
      <c r="J15" s="4">
        <v>4402</v>
      </c>
      <c r="K15" s="4">
        <v>13308</v>
      </c>
      <c r="L15" s="4">
        <v>13790</v>
      </c>
      <c r="M15" s="22">
        <v>7447</v>
      </c>
      <c r="N15" s="4">
        <v>3317</v>
      </c>
      <c r="O15" s="22">
        <v>1964</v>
      </c>
      <c r="P15" s="4">
        <v>1970</v>
      </c>
      <c r="Q15" s="22">
        <v>143</v>
      </c>
      <c r="R15" s="4">
        <v>1217</v>
      </c>
      <c r="S15" s="15">
        <v>1839</v>
      </c>
      <c r="U15" s="2">
        <f>původní!C15-C15</f>
        <v>0</v>
      </c>
      <c r="V15" s="2">
        <f>původní!J15-J15</f>
        <v>0</v>
      </c>
    </row>
    <row r="16" spans="1:23" ht="12.75">
      <c r="A16" s="21"/>
      <c r="B16" s="16" t="s">
        <v>11</v>
      </c>
      <c r="C16" s="5">
        <v>100</v>
      </c>
      <c r="D16" s="5">
        <v>68.5</v>
      </c>
      <c r="E16" s="5">
        <v>5.8</v>
      </c>
      <c r="F16" s="5">
        <v>8.5</v>
      </c>
      <c r="G16" s="5">
        <v>15.4</v>
      </c>
      <c r="H16" s="5">
        <v>7</v>
      </c>
      <c r="I16" s="5">
        <v>2.6</v>
      </c>
      <c r="J16" s="5">
        <v>0.8</v>
      </c>
      <c r="K16" s="5">
        <v>2.3</v>
      </c>
      <c r="L16" s="5">
        <v>2.4</v>
      </c>
      <c r="M16" s="5">
        <v>1.3</v>
      </c>
      <c r="N16" s="5">
        <v>0.6</v>
      </c>
      <c r="O16" s="5">
        <v>0.3</v>
      </c>
      <c r="P16" s="5">
        <v>0.3</v>
      </c>
      <c r="Q16" s="5">
        <v>0</v>
      </c>
      <c r="R16" s="5">
        <v>0.2</v>
      </c>
      <c r="S16" s="6">
        <v>0.3</v>
      </c>
      <c r="T16" s="1"/>
      <c r="U16" s="2">
        <f>původní!C16-C16</f>
        <v>0</v>
      </c>
      <c r="V16" s="2">
        <f>původní!J16-J16</f>
        <v>0</v>
      </c>
      <c r="W16" s="1"/>
    </row>
    <row r="17" spans="1:22" ht="12.75">
      <c r="A17" s="18" t="s">
        <v>31</v>
      </c>
      <c r="B17" s="20" t="s">
        <v>14</v>
      </c>
      <c r="C17" s="4">
        <v>302696</v>
      </c>
      <c r="D17" s="4">
        <v>205109</v>
      </c>
      <c r="E17" s="4">
        <v>11169</v>
      </c>
      <c r="F17" s="4">
        <v>32457</v>
      </c>
      <c r="G17" s="4">
        <v>31566</v>
      </c>
      <c r="H17" s="4">
        <v>19461</v>
      </c>
      <c r="I17" s="4">
        <v>5442</v>
      </c>
      <c r="J17" s="4">
        <v>2733</v>
      </c>
      <c r="K17" s="4">
        <v>656</v>
      </c>
      <c r="L17" s="4">
        <v>2076</v>
      </c>
      <c r="M17" s="4">
        <v>20595</v>
      </c>
      <c r="N17" s="22">
        <v>12746</v>
      </c>
      <c r="O17" s="22">
        <v>5941</v>
      </c>
      <c r="P17" s="4">
        <v>1202</v>
      </c>
      <c r="Q17" s="22">
        <v>534</v>
      </c>
      <c r="R17" s="4">
        <v>751</v>
      </c>
      <c r="S17" s="42">
        <v>1049</v>
      </c>
      <c r="U17" s="2">
        <f>původní!C17-C17</f>
        <v>0</v>
      </c>
      <c r="V17" s="2">
        <f>původní!J17-J17</f>
        <v>0</v>
      </c>
    </row>
    <row r="18" spans="1:22" ht="12.75">
      <c r="A18" s="18"/>
      <c r="B18" s="20" t="s">
        <v>15</v>
      </c>
      <c r="C18" s="4">
        <v>299711</v>
      </c>
      <c r="D18" s="4">
        <v>215654</v>
      </c>
      <c r="E18" s="4">
        <v>9300</v>
      </c>
      <c r="F18" s="4">
        <v>34081</v>
      </c>
      <c r="G18" s="4">
        <v>30501</v>
      </c>
      <c r="H18" s="4">
        <v>2357</v>
      </c>
      <c r="I18" s="4">
        <v>7565</v>
      </c>
      <c r="J18" s="4">
        <v>747</v>
      </c>
      <c r="K18" s="4">
        <v>11064</v>
      </c>
      <c r="L18" s="4">
        <v>7481</v>
      </c>
      <c r="M18" s="22">
        <v>8154</v>
      </c>
      <c r="N18" s="4">
        <v>1859</v>
      </c>
      <c r="O18" s="22">
        <v>4111</v>
      </c>
      <c r="P18" s="22">
        <v>1854</v>
      </c>
      <c r="Q18" s="22">
        <v>248</v>
      </c>
      <c r="R18" s="22">
        <v>1048</v>
      </c>
      <c r="S18" s="15">
        <v>973</v>
      </c>
      <c r="U18" s="2">
        <f>původní!C18-C18</f>
        <v>0</v>
      </c>
      <c r="V18" s="2">
        <f>původní!J18-J18</f>
        <v>0</v>
      </c>
    </row>
    <row r="19" spans="1:22" ht="12.75">
      <c r="A19" s="18"/>
      <c r="B19" s="20" t="s">
        <v>16</v>
      </c>
      <c r="C19" s="4">
        <v>602407</v>
      </c>
      <c r="D19" s="4">
        <v>420763</v>
      </c>
      <c r="E19" s="4">
        <v>20469</v>
      </c>
      <c r="F19" s="4">
        <v>66538</v>
      </c>
      <c r="G19" s="4">
        <v>62067</v>
      </c>
      <c r="H19" s="4">
        <v>21818</v>
      </c>
      <c r="I19" s="4">
        <v>13007</v>
      </c>
      <c r="J19" s="4">
        <v>3480</v>
      </c>
      <c r="K19" s="4">
        <v>11720</v>
      </c>
      <c r="L19" s="4">
        <v>9557</v>
      </c>
      <c r="M19" s="22">
        <v>28749</v>
      </c>
      <c r="N19" s="22">
        <v>14605</v>
      </c>
      <c r="O19" s="4">
        <v>10052</v>
      </c>
      <c r="P19" s="4">
        <v>3056</v>
      </c>
      <c r="Q19" s="4">
        <v>782</v>
      </c>
      <c r="R19" s="4">
        <v>1799</v>
      </c>
      <c r="S19" s="15">
        <v>2022</v>
      </c>
      <c r="U19" s="2">
        <f>původní!C19-C19</f>
        <v>0</v>
      </c>
      <c r="V19" s="2">
        <f>původní!J19-J19</f>
        <v>0</v>
      </c>
    </row>
    <row r="20" spans="1:23" ht="12.75">
      <c r="A20" s="21"/>
      <c r="B20" s="16" t="s">
        <v>11</v>
      </c>
      <c r="C20" s="5">
        <v>100</v>
      </c>
      <c r="D20" s="5">
        <v>69.9</v>
      </c>
      <c r="E20" s="5">
        <v>3.4</v>
      </c>
      <c r="F20" s="5">
        <v>11</v>
      </c>
      <c r="G20" s="5">
        <v>10.3</v>
      </c>
      <c r="H20" s="5">
        <v>3.6</v>
      </c>
      <c r="I20" s="5">
        <v>2.2</v>
      </c>
      <c r="J20" s="5">
        <v>0.6</v>
      </c>
      <c r="K20" s="5">
        <v>1.9</v>
      </c>
      <c r="L20" s="5">
        <v>1.6</v>
      </c>
      <c r="M20" s="5">
        <v>4.8</v>
      </c>
      <c r="N20" s="5">
        <v>2.4</v>
      </c>
      <c r="O20" s="5">
        <v>1.7</v>
      </c>
      <c r="P20" s="5">
        <v>0.5</v>
      </c>
      <c r="Q20" s="5">
        <v>0.1</v>
      </c>
      <c r="R20" s="5">
        <v>0.3</v>
      </c>
      <c r="S20" s="6">
        <v>0.3</v>
      </c>
      <c r="T20" s="1"/>
      <c r="U20" s="2">
        <f>původní!C20-C20</f>
        <v>0</v>
      </c>
      <c r="V20" s="2">
        <f>původní!J20-J20</f>
        <v>0</v>
      </c>
      <c r="W20" s="1"/>
    </row>
    <row r="21" spans="1:22" ht="12.75">
      <c r="A21" s="18" t="s">
        <v>32</v>
      </c>
      <c r="B21" s="20" t="s">
        <v>14</v>
      </c>
      <c r="C21" s="4">
        <v>331328</v>
      </c>
      <c r="D21" s="4">
        <v>232760</v>
      </c>
      <c r="E21" s="4">
        <v>8548</v>
      </c>
      <c r="F21" s="4">
        <v>33028</v>
      </c>
      <c r="G21" s="4">
        <v>33771</v>
      </c>
      <c r="H21" s="4">
        <v>19668</v>
      </c>
      <c r="I21" s="4">
        <v>8786</v>
      </c>
      <c r="J21" s="4">
        <v>2116</v>
      </c>
      <c r="K21" s="4">
        <v>233</v>
      </c>
      <c r="L21" s="4">
        <v>1685</v>
      </c>
      <c r="M21" s="4">
        <v>21363</v>
      </c>
      <c r="N21" s="4">
        <v>10697</v>
      </c>
      <c r="O21" s="22">
        <v>8436</v>
      </c>
      <c r="P21" s="4">
        <v>1309</v>
      </c>
      <c r="Q21" s="22">
        <v>684</v>
      </c>
      <c r="R21" s="4">
        <v>869</v>
      </c>
      <c r="S21" s="15">
        <v>989</v>
      </c>
      <c r="U21" s="2">
        <f>původní!C21-C21</f>
        <v>0</v>
      </c>
      <c r="V21" s="2">
        <f>původní!J21-J21</f>
        <v>0</v>
      </c>
    </row>
    <row r="22" spans="1:22" ht="12.75">
      <c r="A22" s="18"/>
      <c r="B22" s="20" t="s">
        <v>15</v>
      </c>
      <c r="C22" s="4">
        <v>338958</v>
      </c>
      <c r="D22" s="4">
        <v>256068</v>
      </c>
      <c r="E22" s="4">
        <v>6504</v>
      </c>
      <c r="F22" s="4">
        <v>47202</v>
      </c>
      <c r="G22" s="4">
        <v>20051</v>
      </c>
      <c r="H22" s="4">
        <v>1199</v>
      </c>
      <c r="I22" s="4">
        <v>11093</v>
      </c>
      <c r="J22" s="4">
        <v>251</v>
      </c>
      <c r="K22" s="4">
        <v>2462</v>
      </c>
      <c r="L22" s="4">
        <v>4340</v>
      </c>
      <c r="M22" s="4">
        <v>7068</v>
      </c>
      <c r="N22" s="4">
        <v>693</v>
      </c>
      <c r="O22" s="22">
        <v>4236</v>
      </c>
      <c r="P22" s="4">
        <v>1767</v>
      </c>
      <c r="Q22" s="4">
        <v>305</v>
      </c>
      <c r="R22" s="4">
        <v>1077</v>
      </c>
      <c r="S22" s="15">
        <v>988</v>
      </c>
      <c r="U22" s="2">
        <f>původní!C22-C22</f>
        <v>0</v>
      </c>
      <c r="V22" s="2">
        <f>původní!J22-J22</f>
        <v>0</v>
      </c>
    </row>
    <row r="23" spans="1:22" ht="12.75">
      <c r="A23" s="18"/>
      <c r="B23" s="20" t="s">
        <v>16</v>
      </c>
      <c r="C23" s="4">
        <v>670286</v>
      </c>
      <c r="D23" s="4">
        <v>488828</v>
      </c>
      <c r="E23" s="4">
        <v>15052</v>
      </c>
      <c r="F23" s="4">
        <v>80230</v>
      </c>
      <c r="G23" s="4">
        <v>53822</v>
      </c>
      <c r="H23" s="4">
        <v>20867</v>
      </c>
      <c r="I23" s="4">
        <v>19879</v>
      </c>
      <c r="J23" s="4">
        <v>2367</v>
      </c>
      <c r="K23" s="4">
        <v>2695</v>
      </c>
      <c r="L23" s="4">
        <v>6025</v>
      </c>
      <c r="M23" s="22">
        <v>28431</v>
      </c>
      <c r="N23" s="4">
        <v>11390</v>
      </c>
      <c r="O23" s="4">
        <v>12672</v>
      </c>
      <c r="P23" s="4">
        <v>3076</v>
      </c>
      <c r="Q23" s="4">
        <v>989</v>
      </c>
      <c r="R23" s="22">
        <v>1946</v>
      </c>
      <c r="S23" s="15">
        <v>1977</v>
      </c>
      <c r="U23" s="2">
        <f>původní!C23-C23</f>
        <v>0</v>
      </c>
      <c r="V23" s="2">
        <f>původní!J23-J23</f>
        <v>0</v>
      </c>
    </row>
    <row r="24" spans="1:23" ht="12.75">
      <c r="A24" s="21"/>
      <c r="B24" s="16" t="s">
        <v>11</v>
      </c>
      <c r="C24" s="5">
        <v>100</v>
      </c>
      <c r="D24" s="5">
        <v>72.9</v>
      </c>
      <c r="E24" s="5">
        <v>2.3</v>
      </c>
      <c r="F24" s="5">
        <v>12</v>
      </c>
      <c r="G24" s="5">
        <v>8</v>
      </c>
      <c r="H24" s="5">
        <v>3.1</v>
      </c>
      <c r="I24" s="5">
        <v>3</v>
      </c>
      <c r="J24" s="5">
        <v>0.4</v>
      </c>
      <c r="K24" s="5">
        <v>0.4</v>
      </c>
      <c r="L24" s="5">
        <v>0.9</v>
      </c>
      <c r="M24" s="5">
        <v>4.2</v>
      </c>
      <c r="N24" s="5">
        <v>1.7</v>
      </c>
      <c r="O24" s="5">
        <v>1.9</v>
      </c>
      <c r="P24" s="5">
        <v>0.5</v>
      </c>
      <c r="Q24" s="5">
        <v>0.1</v>
      </c>
      <c r="R24" s="5">
        <v>0.3</v>
      </c>
      <c r="S24" s="6">
        <v>0.3</v>
      </c>
      <c r="T24" s="1"/>
      <c r="U24" s="2">
        <f>původní!C24-C24</f>
        <v>0</v>
      </c>
      <c r="V24" s="2">
        <f>původní!J24-J24</f>
        <v>0</v>
      </c>
      <c r="W24" s="1"/>
    </row>
    <row r="25" spans="1:22" ht="12.75">
      <c r="A25" s="18" t="s">
        <v>33</v>
      </c>
      <c r="B25" s="20" t="s">
        <v>14</v>
      </c>
      <c r="C25" s="4">
        <v>348773</v>
      </c>
      <c r="D25" s="4">
        <v>245076</v>
      </c>
      <c r="E25" s="4">
        <v>13027</v>
      </c>
      <c r="F25" s="4">
        <v>36524</v>
      </c>
      <c r="G25" s="4">
        <v>31668</v>
      </c>
      <c r="H25" s="4">
        <v>16321</v>
      </c>
      <c r="I25" s="4">
        <v>11004</v>
      </c>
      <c r="J25" s="4">
        <v>1315</v>
      </c>
      <c r="K25" s="4">
        <v>123</v>
      </c>
      <c r="L25" s="4">
        <v>1968</v>
      </c>
      <c r="M25" s="4">
        <v>20787</v>
      </c>
      <c r="N25" s="4">
        <v>9523</v>
      </c>
      <c r="O25" s="22">
        <v>9477</v>
      </c>
      <c r="P25" s="4">
        <v>679</v>
      </c>
      <c r="Q25" s="22">
        <v>548</v>
      </c>
      <c r="R25" s="4">
        <v>815</v>
      </c>
      <c r="S25" s="15">
        <v>876</v>
      </c>
      <c r="U25" s="2">
        <f>původní!C25-C25</f>
        <v>0</v>
      </c>
      <c r="V25" s="2">
        <f>původní!J25-J25</f>
        <v>0</v>
      </c>
    </row>
    <row r="26" spans="1:22" ht="12.75">
      <c r="A26" s="18"/>
      <c r="B26" s="20" t="s">
        <v>15</v>
      </c>
      <c r="C26" s="4">
        <v>370626</v>
      </c>
      <c r="D26" s="4">
        <v>290249</v>
      </c>
      <c r="E26" s="4">
        <v>10965</v>
      </c>
      <c r="F26" s="4">
        <v>42270</v>
      </c>
      <c r="G26" s="4">
        <v>20190</v>
      </c>
      <c r="H26" s="4">
        <v>815</v>
      </c>
      <c r="I26" s="4">
        <v>11775</v>
      </c>
      <c r="J26" s="4">
        <v>176</v>
      </c>
      <c r="K26" s="4">
        <v>1254</v>
      </c>
      <c r="L26" s="4">
        <v>5507</v>
      </c>
      <c r="M26" s="22">
        <v>4911</v>
      </c>
      <c r="N26" s="22">
        <v>384</v>
      </c>
      <c r="O26" s="4">
        <v>3665</v>
      </c>
      <c r="P26" s="4">
        <v>595</v>
      </c>
      <c r="Q26" s="22">
        <v>247</v>
      </c>
      <c r="R26" s="4">
        <v>1066</v>
      </c>
      <c r="S26" s="15">
        <v>975</v>
      </c>
      <c r="U26" s="2">
        <f>původní!C26-C26</f>
        <v>0</v>
      </c>
      <c r="V26" s="2">
        <f>původní!J26-J26</f>
        <v>0</v>
      </c>
    </row>
    <row r="27" spans="1:22" ht="12.75">
      <c r="A27" s="18"/>
      <c r="B27" s="20" t="s">
        <v>16</v>
      </c>
      <c r="C27" s="4">
        <v>719399</v>
      </c>
      <c r="D27" s="4">
        <v>535325</v>
      </c>
      <c r="E27" s="4">
        <v>23992</v>
      </c>
      <c r="F27" s="4">
        <v>78794</v>
      </c>
      <c r="G27" s="22">
        <v>51858</v>
      </c>
      <c r="H27" s="4">
        <v>17136</v>
      </c>
      <c r="I27" s="4">
        <v>22779</v>
      </c>
      <c r="J27" s="4">
        <v>1491</v>
      </c>
      <c r="K27" s="4">
        <v>1377</v>
      </c>
      <c r="L27" s="4">
        <v>7475</v>
      </c>
      <c r="M27" s="4">
        <v>25698</v>
      </c>
      <c r="N27" s="4">
        <v>9907</v>
      </c>
      <c r="O27" s="22">
        <v>13142</v>
      </c>
      <c r="P27" s="22">
        <v>1274</v>
      </c>
      <c r="Q27" s="4">
        <v>795</v>
      </c>
      <c r="R27" s="4">
        <v>1881</v>
      </c>
      <c r="S27" s="15">
        <v>1851</v>
      </c>
      <c r="U27" s="2">
        <f>původní!C27-C27</f>
        <v>0</v>
      </c>
      <c r="V27" s="2">
        <f>původní!J27-J27</f>
        <v>0</v>
      </c>
    </row>
    <row r="28" spans="1:23" ht="12.75">
      <c r="A28" s="21"/>
      <c r="B28" s="16" t="s">
        <v>11</v>
      </c>
      <c r="C28" s="5">
        <v>100</v>
      </c>
      <c r="D28" s="5">
        <v>74.4</v>
      </c>
      <c r="E28" s="5">
        <v>3.3</v>
      </c>
      <c r="F28" s="5">
        <v>11</v>
      </c>
      <c r="G28" s="5">
        <v>7.2</v>
      </c>
      <c r="H28" s="5">
        <v>2.4</v>
      </c>
      <c r="I28" s="5">
        <v>3.2</v>
      </c>
      <c r="J28" s="5">
        <v>0.2</v>
      </c>
      <c r="K28" s="5">
        <v>0.2</v>
      </c>
      <c r="L28" s="5">
        <v>1</v>
      </c>
      <c r="M28" s="5">
        <v>3.6</v>
      </c>
      <c r="N28" s="5">
        <v>1.4</v>
      </c>
      <c r="O28" s="5">
        <v>1.8</v>
      </c>
      <c r="P28" s="5">
        <v>0.2</v>
      </c>
      <c r="Q28" s="5">
        <v>0.1</v>
      </c>
      <c r="R28" s="5">
        <v>0.3</v>
      </c>
      <c r="S28" s="6">
        <v>0.2</v>
      </c>
      <c r="T28" s="1"/>
      <c r="U28" s="2">
        <f>původní!C28-C28</f>
        <v>0</v>
      </c>
      <c r="V28" s="2">
        <f>původní!J28-J28</f>
        <v>0</v>
      </c>
      <c r="W28" s="1"/>
    </row>
    <row r="29" spans="1:22" ht="12.75">
      <c r="A29" s="18" t="s">
        <v>34</v>
      </c>
      <c r="B29" s="20" t="s">
        <v>14</v>
      </c>
      <c r="C29" s="4">
        <v>218232</v>
      </c>
      <c r="D29" s="4">
        <v>158314</v>
      </c>
      <c r="E29" s="4">
        <v>7836</v>
      </c>
      <c r="F29" s="4">
        <v>22327</v>
      </c>
      <c r="G29" s="4">
        <v>18272</v>
      </c>
      <c r="H29" s="4">
        <v>6570</v>
      </c>
      <c r="I29" s="4">
        <v>7504</v>
      </c>
      <c r="J29" s="22">
        <v>654</v>
      </c>
      <c r="K29" s="4">
        <v>80</v>
      </c>
      <c r="L29" s="4">
        <v>2814</v>
      </c>
      <c r="M29" s="22">
        <v>10348</v>
      </c>
      <c r="N29" s="22">
        <v>4056</v>
      </c>
      <c r="O29" s="4">
        <v>5118</v>
      </c>
      <c r="P29" s="22">
        <v>401</v>
      </c>
      <c r="Q29" s="4">
        <v>193</v>
      </c>
      <c r="R29" s="4">
        <v>557</v>
      </c>
      <c r="S29" s="15">
        <v>578</v>
      </c>
      <c r="U29" s="2">
        <f>původní!C29-C29</f>
        <v>0</v>
      </c>
      <c r="V29" s="2">
        <f>původní!J29-J29</f>
        <v>-2</v>
      </c>
    </row>
    <row r="30" spans="1:22" ht="12.75">
      <c r="A30" s="18"/>
      <c r="B30" s="20" t="s">
        <v>15</v>
      </c>
      <c r="C30" s="4">
        <v>232566</v>
      </c>
      <c r="D30" s="4">
        <v>186419</v>
      </c>
      <c r="E30" s="4">
        <v>5510</v>
      </c>
      <c r="F30" s="4">
        <v>23378</v>
      </c>
      <c r="G30" s="4">
        <v>13680</v>
      </c>
      <c r="H30" s="4">
        <v>335</v>
      </c>
      <c r="I30" s="4">
        <v>6066</v>
      </c>
      <c r="J30" s="4">
        <v>64</v>
      </c>
      <c r="K30" s="4">
        <v>592</v>
      </c>
      <c r="L30" s="4">
        <v>6311</v>
      </c>
      <c r="M30" s="22">
        <v>2094</v>
      </c>
      <c r="N30" s="4">
        <v>176</v>
      </c>
      <c r="O30" s="4">
        <v>1515</v>
      </c>
      <c r="P30" s="4">
        <v>336</v>
      </c>
      <c r="Q30" s="22">
        <v>58</v>
      </c>
      <c r="R30" s="4">
        <v>788</v>
      </c>
      <c r="S30" s="15">
        <v>697</v>
      </c>
      <c r="U30" s="2">
        <f>původní!C30-C30</f>
        <v>0</v>
      </c>
      <c r="V30" s="2">
        <f>původní!J30-J30</f>
        <v>0</v>
      </c>
    </row>
    <row r="31" spans="1:22" ht="12.75">
      <c r="A31" s="18"/>
      <c r="B31" s="20" t="s">
        <v>16</v>
      </c>
      <c r="C31" s="4">
        <v>450798</v>
      </c>
      <c r="D31" s="4">
        <v>344733</v>
      </c>
      <c r="E31" s="4">
        <v>13346</v>
      </c>
      <c r="F31" s="4">
        <v>45705</v>
      </c>
      <c r="G31" s="4">
        <v>31952</v>
      </c>
      <c r="H31" s="4">
        <v>6905</v>
      </c>
      <c r="I31" s="4">
        <v>13570</v>
      </c>
      <c r="J31" s="4">
        <v>718</v>
      </c>
      <c r="K31" s="4">
        <v>672</v>
      </c>
      <c r="L31" s="4">
        <v>9125</v>
      </c>
      <c r="M31" s="22">
        <v>12442</v>
      </c>
      <c r="N31" s="22">
        <v>4232</v>
      </c>
      <c r="O31" s="4">
        <v>6633</v>
      </c>
      <c r="P31" s="4">
        <v>737</v>
      </c>
      <c r="Q31" s="4">
        <v>251</v>
      </c>
      <c r="R31" s="22">
        <v>1345</v>
      </c>
      <c r="S31" s="15">
        <v>1275</v>
      </c>
      <c r="U31" s="2">
        <f>původní!C31-C31</f>
        <v>0</v>
      </c>
      <c r="V31" s="2">
        <f>původní!J31-J31</f>
        <v>0</v>
      </c>
    </row>
    <row r="32" spans="1:23" ht="12.75">
      <c r="A32" s="21"/>
      <c r="B32" s="16" t="s">
        <v>11</v>
      </c>
      <c r="C32" s="5">
        <v>100</v>
      </c>
      <c r="D32" s="5">
        <v>76.4</v>
      </c>
      <c r="E32" s="5">
        <v>3</v>
      </c>
      <c r="F32" s="5">
        <v>10.1</v>
      </c>
      <c r="G32" s="5">
        <v>7.1</v>
      </c>
      <c r="H32" s="5">
        <v>1.5</v>
      </c>
      <c r="I32" s="5">
        <v>3</v>
      </c>
      <c r="J32" s="5">
        <v>0.2</v>
      </c>
      <c r="K32" s="5">
        <v>0.1</v>
      </c>
      <c r="L32" s="5">
        <v>2</v>
      </c>
      <c r="M32" s="5">
        <v>2.8</v>
      </c>
      <c r="N32" s="5">
        <v>0.9</v>
      </c>
      <c r="O32" s="5">
        <v>1.5</v>
      </c>
      <c r="P32" s="5">
        <v>0.2</v>
      </c>
      <c r="Q32" s="5">
        <v>0.1</v>
      </c>
      <c r="R32" s="5">
        <v>0.3</v>
      </c>
      <c r="S32" s="6">
        <v>0.3</v>
      </c>
      <c r="T32" s="1"/>
      <c r="U32" s="2">
        <f>původní!C32-C32</f>
        <v>0</v>
      </c>
      <c r="V32" s="2">
        <f>původní!J32-J32</f>
        <v>0</v>
      </c>
      <c r="W32" s="1"/>
    </row>
    <row r="33" spans="1:22" ht="12.75">
      <c r="A33" s="18" t="s">
        <v>35</v>
      </c>
      <c r="B33" s="20" t="s">
        <v>14</v>
      </c>
      <c r="C33" s="4">
        <v>310427</v>
      </c>
      <c r="D33" s="4">
        <v>247956</v>
      </c>
      <c r="E33" s="4">
        <v>7011</v>
      </c>
      <c r="F33" s="4">
        <v>25300</v>
      </c>
      <c r="G33" s="4">
        <v>16969</v>
      </c>
      <c r="H33" s="4">
        <v>5836</v>
      </c>
      <c r="I33" s="4">
        <v>6487</v>
      </c>
      <c r="J33" s="4">
        <v>589</v>
      </c>
      <c r="K33" s="4">
        <v>102</v>
      </c>
      <c r="L33" s="4">
        <v>3337</v>
      </c>
      <c r="M33" s="4">
        <v>11571</v>
      </c>
      <c r="N33" s="4">
        <v>3730</v>
      </c>
      <c r="O33" s="22">
        <v>6409</v>
      </c>
      <c r="P33" s="22">
        <v>406</v>
      </c>
      <c r="Q33" s="22">
        <v>184</v>
      </c>
      <c r="R33" s="4">
        <v>782</v>
      </c>
      <c r="S33" s="15">
        <v>838</v>
      </c>
      <c r="U33" s="2">
        <f>původní!C33-C33</f>
        <v>0</v>
      </c>
      <c r="V33" s="2">
        <f>původní!J33-J33</f>
        <v>0</v>
      </c>
    </row>
    <row r="34" spans="1:22" ht="12.75">
      <c r="A34" s="18"/>
      <c r="B34" s="20" t="s">
        <v>15</v>
      </c>
      <c r="C34" s="4">
        <v>331018</v>
      </c>
      <c r="D34" s="4">
        <v>281481</v>
      </c>
      <c r="E34" s="4">
        <v>3123</v>
      </c>
      <c r="F34" s="4">
        <v>28311</v>
      </c>
      <c r="G34" s="4">
        <v>13538</v>
      </c>
      <c r="H34" s="4">
        <v>343</v>
      </c>
      <c r="I34" s="4">
        <v>5085</v>
      </c>
      <c r="J34" s="4">
        <v>66</v>
      </c>
      <c r="K34" s="4">
        <v>458</v>
      </c>
      <c r="L34" s="4">
        <v>7148</v>
      </c>
      <c r="M34" s="4">
        <v>2315</v>
      </c>
      <c r="N34" s="22">
        <v>144</v>
      </c>
      <c r="O34" s="4">
        <v>1792</v>
      </c>
      <c r="P34" s="4">
        <v>310</v>
      </c>
      <c r="Q34" s="4">
        <v>51</v>
      </c>
      <c r="R34" s="4">
        <v>1196</v>
      </c>
      <c r="S34" s="42">
        <v>1054</v>
      </c>
      <c r="U34" s="2">
        <f>původní!C34-C34</f>
        <v>0</v>
      </c>
      <c r="V34" s="2">
        <f>původní!J34-J34</f>
        <v>0</v>
      </c>
    </row>
    <row r="35" spans="1:22" ht="12.75">
      <c r="A35" s="18"/>
      <c r="B35" s="20" t="s">
        <v>16</v>
      </c>
      <c r="C35" s="4">
        <v>641445</v>
      </c>
      <c r="D35" s="4">
        <v>529437</v>
      </c>
      <c r="E35" s="4">
        <v>10134</v>
      </c>
      <c r="F35" s="4">
        <v>53611</v>
      </c>
      <c r="G35" s="4">
        <v>30507</v>
      </c>
      <c r="H35" s="4">
        <v>6179</v>
      </c>
      <c r="I35" s="4">
        <v>11572</v>
      </c>
      <c r="J35" s="4">
        <v>655</v>
      </c>
      <c r="K35" s="4">
        <v>560</v>
      </c>
      <c r="L35" s="4">
        <v>10485</v>
      </c>
      <c r="M35" s="4">
        <v>13886</v>
      </c>
      <c r="N35" s="22">
        <v>3874</v>
      </c>
      <c r="O35" s="4">
        <v>8201</v>
      </c>
      <c r="P35" s="4">
        <v>716</v>
      </c>
      <c r="Q35" s="4">
        <v>235</v>
      </c>
      <c r="R35" s="4">
        <v>1978</v>
      </c>
      <c r="S35" s="15">
        <v>1892</v>
      </c>
      <c r="U35" s="2">
        <f>původní!C35-C35</f>
        <v>0</v>
      </c>
      <c r="V35" s="2">
        <f>původní!J35-J35</f>
        <v>0</v>
      </c>
    </row>
    <row r="36" spans="1:23" ht="12.75">
      <c r="A36" s="21"/>
      <c r="B36" s="16" t="s">
        <v>11</v>
      </c>
      <c r="C36" s="5">
        <v>100</v>
      </c>
      <c r="D36" s="5">
        <v>82.5</v>
      </c>
      <c r="E36" s="5">
        <v>1.6</v>
      </c>
      <c r="F36" s="5">
        <v>8.3</v>
      </c>
      <c r="G36" s="5">
        <v>8.8</v>
      </c>
      <c r="H36" s="5">
        <v>1</v>
      </c>
      <c r="I36" s="5">
        <v>1.8</v>
      </c>
      <c r="J36" s="5">
        <v>0.1</v>
      </c>
      <c r="K36" s="5">
        <v>0.1</v>
      </c>
      <c r="L36" s="5">
        <v>1.6</v>
      </c>
      <c r="M36" s="5">
        <v>2.2</v>
      </c>
      <c r="N36" s="5">
        <v>0.6</v>
      </c>
      <c r="O36" s="5">
        <v>1.3</v>
      </c>
      <c r="P36" s="5">
        <v>0.1</v>
      </c>
      <c r="Q36" s="5">
        <v>0</v>
      </c>
      <c r="R36" s="5">
        <v>0.3</v>
      </c>
      <c r="S36" s="6">
        <v>0.3</v>
      </c>
      <c r="T36" s="1"/>
      <c r="U36" s="2">
        <f>původní!C36-C36</f>
        <v>0</v>
      </c>
      <c r="V36" s="2">
        <f>původní!J36-J36</f>
        <v>0</v>
      </c>
      <c r="W36" s="1"/>
    </row>
    <row r="37" spans="1:22" ht="12.75">
      <c r="A37" s="18" t="s">
        <v>36</v>
      </c>
      <c r="B37" s="20" t="s">
        <v>14</v>
      </c>
      <c r="C37" s="4">
        <v>337215</v>
      </c>
      <c r="D37" s="4">
        <v>276875</v>
      </c>
      <c r="E37" s="4">
        <v>7711</v>
      </c>
      <c r="F37" s="4">
        <v>24504</v>
      </c>
      <c r="G37" s="22">
        <v>14986</v>
      </c>
      <c r="H37" s="4">
        <v>4975</v>
      </c>
      <c r="I37" s="4">
        <v>5750</v>
      </c>
      <c r="J37" s="4">
        <v>405</v>
      </c>
      <c r="K37" s="4">
        <v>78</v>
      </c>
      <c r="L37" s="4">
        <v>3028</v>
      </c>
      <c r="M37" s="4">
        <v>11033</v>
      </c>
      <c r="N37" s="4">
        <v>3882</v>
      </c>
      <c r="O37" s="4">
        <v>6000</v>
      </c>
      <c r="P37" s="22">
        <v>284</v>
      </c>
      <c r="Q37" s="4">
        <v>255</v>
      </c>
      <c r="R37" s="4">
        <v>1111</v>
      </c>
      <c r="S37" s="15">
        <v>995</v>
      </c>
      <c r="U37" s="2">
        <f>původní!C37-C37</f>
        <v>0</v>
      </c>
      <c r="V37" s="2">
        <f>původní!J37-J37</f>
        <v>0</v>
      </c>
    </row>
    <row r="38" spans="1:22" ht="12.75">
      <c r="A38" s="18"/>
      <c r="B38" s="20" t="s">
        <v>15</v>
      </c>
      <c r="C38" s="4">
        <v>358902</v>
      </c>
      <c r="D38" s="4">
        <v>313122</v>
      </c>
      <c r="E38" s="4">
        <v>3535</v>
      </c>
      <c r="F38" s="4">
        <v>24952</v>
      </c>
      <c r="G38" s="22">
        <v>12406</v>
      </c>
      <c r="H38" s="4">
        <v>501</v>
      </c>
      <c r="I38" s="4">
        <v>5445</v>
      </c>
      <c r="J38" s="4">
        <v>62</v>
      </c>
      <c r="K38" s="4">
        <v>319</v>
      </c>
      <c r="L38" s="4">
        <v>5677</v>
      </c>
      <c r="M38" s="22">
        <v>2024</v>
      </c>
      <c r="N38" s="4">
        <v>107</v>
      </c>
      <c r="O38" s="22">
        <v>1654</v>
      </c>
      <c r="P38" s="4">
        <v>199</v>
      </c>
      <c r="Q38" s="4">
        <v>57</v>
      </c>
      <c r="R38" s="4">
        <v>1552</v>
      </c>
      <c r="S38" s="15">
        <v>1311</v>
      </c>
      <c r="U38" s="2">
        <f>původní!C38-C38</f>
        <v>0</v>
      </c>
      <c r="V38" s="2">
        <f>původní!J38-J38</f>
        <v>0</v>
      </c>
    </row>
    <row r="39" spans="1:22" ht="12.75">
      <c r="A39" s="18"/>
      <c r="B39" s="20" t="s">
        <v>16</v>
      </c>
      <c r="C39" s="4">
        <v>696117</v>
      </c>
      <c r="D39" s="4">
        <v>589997</v>
      </c>
      <c r="E39" s="22">
        <v>11246</v>
      </c>
      <c r="F39" s="4">
        <v>49456</v>
      </c>
      <c r="G39" s="4">
        <v>27392</v>
      </c>
      <c r="H39" s="4">
        <v>5476</v>
      </c>
      <c r="I39" s="4">
        <v>11195</v>
      </c>
      <c r="J39" s="4">
        <v>467</v>
      </c>
      <c r="K39" s="4">
        <v>397</v>
      </c>
      <c r="L39" s="4">
        <v>8705</v>
      </c>
      <c r="M39" s="4">
        <v>13057</v>
      </c>
      <c r="N39" s="4">
        <v>3989</v>
      </c>
      <c r="O39" s="22">
        <v>7654</v>
      </c>
      <c r="P39" s="22">
        <v>483</v>
      </c>
      <c r="Q39" s="4">
        <v>312</v>
      </c>
      <c r="R39" s="4">
        <v>2663</v>
      </c>
      <c r="S39" s="15">
        <v>2306</v>
      </c>
      <c r="U39" s="2">
        <f>původní!C39-C39</f>
        <v>0</v>
      </c>
      <c r="V39" s="2">
        <f>původní!J39-J39</f>
        <v>0</v>
      </c>
    </row>
    <row r="40" spans="1:23" ht="12.75">
      <c r="A40" s="21"/>
      <c r="B40" s="16" t="s">
        <v>11</v>
      </c>
      <c r="C40" s="5">
        <v>100</v>
      </c>
      <c r="D40" s="5">
        <v>84.8</v>
      </c>
      <c r="E40" s="5">
        <v>1.6</v>
      </c>
      <c r="F40" s="5">
        <v>7.1</v>
      </c>
      <c r="G40" s="5">
        <v>3.9</v>
      </c>
      <c r="H40" s="5">
        <v>0.8</v>
      </c>
      <c r="I40" s="5">
        <v>1.6</v>
      </c>
      <c r="J40" s="5">
        <v>0.1</v>
      </c>
      <c r="K40" s="5">
        <v>0.1</v>
      </c>
      <c r="L40" s="5">
        <v>1.3</v>
      </c>
      <c r="M40" s="5">
        <v>1.9</v>
      </c>
      <c r="N40" s="5">
        <v>0.6</v>
      </c>
      <c r="O40" s="5">
        <v>1.1</v>
      </c>
      <c r="P40" s="5">
        <v>0.1</v>
      </c>
      <c r="Q40" s="5">
        <v>0</v>
      </c>
      <c r="R40" s="5">
        <v>0.8</v>
      </c>
      <c r="S40" s="6">
        <v>0.3</v>
      </c>
      <c r="T40" s="1"/>
      <c r="U40" s="2">
        <f>původní!C40-C40</f>
        <v>0</v>
      </c>
      <c r="V40" s="2">
        <f>původní!J40-J40</f>
        <v>0</v>
      </c>
      <c r="W40" s="1"/>
    </row>
    <row r="41" spans="1:22" ht="12.75">
      <c r="A41" s="18" t="s">
        <v>37</v>
      </c>
      <c r="B41" s="20" t="s">
        <v>14</v>
      </c>
      <c r="C41" s="22">
        <v>292264</v>
      </c>
      <c r="D41" s="22">
        <v>245369</v>
      </c>
      <c r="E41" s="22">
        <v>6194</v>
      </c>
      <c r="F41" s="4">
        <v>18709</v>
      </c>
      <c r="G41" s="4">
        <v>12357</v>
      </c>
      <c r="H41" s="22">
        <v>3437</v>
      </c>
      <c r="I41" s="4">
        <v>5286</v>
      </c>
      <c r="J41" s="22">
        <v>448</v>
      </c>
      <c r="K41" s="22">
        <v>46</v>
      </c>
      <c r="L41" s="4">
        <v>2503</v>
      </c>
      <c r="M41" s="4">
        <v>7908</v>
      </c>
      <c r="N41" s="22">
        <v>3148</v>
      </c>
      <c r="O41" s="4">
        <v>4045</v>
      </c>
      <c r="P41" s="4">
        <v>160</v>
      </c>
      <c r="Q41" s="4">
        <v>168</v>
      </c>
      <c r="R41" s="4">
        <v>866</v>
      </c>
      <c r="S41" s="15">
        <v>861</v>
      </c>
      <c r="U41" s="2">
        <f>původní!C41-C41</f>
        <v>4</v>
      </c>
      <c r="V41" s="2">
        <f>původní!J41-J41</f>
        <v>440</v>
      </c>
    </row>
    <row r="42" spans="1:22" ht="12.75">
      <c r="A42" s="18"/>
      <c r="B42" s="20" t="s">
        <v>15</v>
      </c>
      <c r="C42" s="22">
        <v>324225</v>
      </c>
      <c r="D42" s="22">
        <v>286047</v>
      </c>
      <c r="E42" s="22">
        <v>2438</v>
      </c>
      <c r="F42" s="4">
        <v>23953</v>
      </c>
      <c r="G42" s="22">
        <v>7849</v>
      </c>
      <c r="H42" s="22">
        <v>743</v>
      </c>
      <c r="I42" s="4">
        <v>2719</v>
      </c>
      <c r="J42" s="4">
        <v>26</v>
      </c>
      <c r="K42" s="22">
        <v>140</v>
      </c>
      <c r="L42" s="22">
        <v>3845</v>
      </c>
      <c r="M42" s="4">
        <v>1156</v>
      </c>
      <c r="N42" s="4">
        <v>93</v>
      </c>
      <c r="O42" s="4">
        <v>890</v>
      </c>
      <c r="P42" s="4">
        <v>99</v>
      </c>
      <c r="Q42" s="22">
        <v>64</v>
      </c>
      <c r="R42" s="22">
        <v>1431</v>
      </c>
      <c r="S42" s="15">
        <v>1351</v>
      </c>
      <c r="U42" s="2">
        <f>původní!C42-C42</f>
        <v>4000</v>
      </c>
      <c r="V42" s="2">
        <f>původní!J42-J42</f>
        <v>0</v>
      </c>
    </row>
    <row r="43" spans="1:22" ht="12.75">
      <c r="A43" s="18"/>
      <c r="B43" s="20" t="s">
        <v>16</v>
      </c>
      <c r="C43" s="22">
        <v>616489</v>
      </c>
      <c r="D43" s="22">
        <v>531416</v>
      </c>
      <c r="E43" s="4">
        <v>8632</v>
      </c>
      <c r="F43" s="22">
        <v>42662</v>
      </c>
      <c r="G43" s="4">
        <v>20206</v>
      </c>
      <c r="H43" s="22">
        <v>4180</v>
      </c>
      <c r="I43" s="4">
        <v>8005</v>
      </c>
      <c r="J43" s="22">
        <v>474</v>
      </c>
      <c r="K43" s="4">
        <v>186</v>
      </c>
      <c r="L43" s="22">
        <v>6348</v>
      </c>
      <c r="M43" s="22">
        <v>9064</v>
      </c>
      <c r="N43" s="22">
        <v>3241</v>
      </c>
      <c r="O43" s="4">
        <v>4935</v>
      </c>
      <c r="P43" s="4">
        <v>259</v>
      </c>
      <c r="Q43" s="4">
        <v>232</v>
      </c>
      <c r="R43" s="4">
        <v>2297</v>
      </c>
      <c r="S43" s="15">
        <v>2212</v>
      </c>
      <c r="U43" s="2">
        <f>původní!C43-C43</f>
        <v>400</v>
      </c>
      <c r="V43" s="2">
        <f>původní!J43-J43</f>
        <v>404</v>
      </c>
    </row>
    <row r="44" spans="1:23" ht="12.75">
      <c r="A44" s="21"/>
      <c r="B44" s="16" t="s">
        <v>11</v>
      </c>
      <c r="C44" s="5">
        <v>100</v>
      </c>
      <c r="D44" s="5">
        <v>86.2</v>
      </c>
      <c r="E44" s="5">
        <v>1.8</v>
      </c>
      <c r="F44" s="5">
        <v>6.9</v>
      </c>
      <c r="G44" s="5">
        <v>3.3</v>
      </c>
      <c r="H44" s="5">
        <v>0.7</v>
      </c>
      <c r="I44" s="5">
        <v>1.3</v>
      </c>
      <c r="J44" s="5">
        <v>0.1</v>
      </c>
      <c r="K44" s="5">
        <v>0</v>
      </c>
      <c r="L44" s="5">
        <v>1</v>
      </c>
      <c r="M44" s="5">
        <v>1.5</v>
      </c>
      <c r="N44" s="5">
        <v>0.5</v>
      </c>
      <c r="O44" s="5">
        <v>0.8</v>
      </c>
      <c r="P44" s="5">
        <v>0</v>
      </c>
      <c r="Q44" s="5">
        <v>0</v>
      </c>
      <c r="R44" s="5">
        <v>0.8</v>
      </c>
      <c r="S44" s="6">
        <v>0.3</v>
      </c>
      <c r="T44" s="1"/>
      <c r="U44" s="2">
        <f>původní!C44-C44</f>
        <v>0</v>
      </c>
      <c r="V44" s="2">
        <f>původní!J44-J44</f>
        <v>0</v>
      </c>
      <c r="W44" s="1"/>
    </row>
    <row r="45" spans="1:22" ht="12.75">
      <c r="A45" s="18" t="s">
        <v>38</v>
      </c>
      <c r="B45" s="20" t="s">
        <v>14</v>
      </c>
      <c r="C45" s="22">
        <v>223941</v>
      </c>
      <c r="D45" s="4">
        <v>191720</v>
      </c>
      <c r="E45" s="22">
        <v>4765</v>
      </c>
      <c r="F45" s="22">
        <v>11964</v>
      </c>
      <c r="G45" s="22">
        <v>8340</v>
      </c>
      <c r="H45" s="22">
        <v>2264</v>
      </c>
      <c r="I45" s="22">
        <v>3614</v>
      </c>
      <c r="J45" s="4">
        <v>263</v>
      </c>
      <c r="K45" s="4">
        <v>19</v>
      </c>
      <c r="L45" s="4">
        <v>1719</v>
      </c>
      <c r="M45" s="4">
        <v>5717</v>
      </c>
      <c r="N45" s="4">
        <v>2819</v>
      </c>
      <c r="O45" s="4">
        <v>2462</v>
      </c>
      <c r="P45" s="4">
        <v>73</v>
      </c>
      <c r="Q45" s="4">
        <v>177</v>
      </c>
      <c r="R45" s="4">
        <v>685</v>
      </c>
      <c r="S45" s="15">
        <v>750</v>
      </c>
      <c r="U45" s="2">
        <f>původní!C45-C45</f>
        <v>40</v>
      </c>
      <c r="V45" s="2">
        <f>původní!J45-J45</f>
        <v>0</v>
      </c>
    </row>
    <row r="46" spans="1:22" ht="12.75">
      <c r="A46" s="18"/>
      <c r="B46" s="20" t="s">
        <v>15</v>
      </c>
      <c r="C46" s="4">
        <v>282155</v>
      </c>
      <c r="D46" s="22">
        <v>256493</v>
      </c>
      <c r="E46" s="22">
        <v>1964</v>
      </c>
      <c r="F46" s="22">
        <v>14855</v>
      </c>
      <c r="G46" s="4">
        <v>5302</v>
      </c>
      <c r="H46" s="4">
        <v>671</v>
      </c>
      <c r="I46" s="22">
        <v>1443</v>
      </c>
      <c r="J46" s="4">
        <v>21</v>
      </c>
      <c r="K46" s="4">
        <v>87</v>
      </c>
      <c r="L46" s="22">
        <v>2834</v>
      </c>
      <c r="M46" s="4">
        <v>768</v>
      </c>
      <c r="N46" s="4">
        <v>67</v>
      </c>
      <c r="O46" s="4">
        <v>599</v>
      </c>
      <c r="P46" s="4">
        <v>38</v>
      </c>
      <c r="Q46" s="4">
        <v>52</v>
      </c>
      <c r="R46" s="22">
        <v>1345</v>
      </c>
      <c r="S46" s="42">
        <v>1428</v>
      </c>
      <c r="U46" s="2">
        <f>původní!C46-C46</f>
        <v>0</v>
      </c>
      <c r="V46" s="2">
        <f>původní!J46-J46</f>
        <v>0</v>
      </c>
    </row>
    <row r="47" spans="1:22" ht="12.75">
      <c r="A47" s="18"/>
      <c r="B47" s="20" t="s">
        <v>16</v>
      </c>
      <c r="C47" s="4">
        <v>506096</v>
      </c>
      <c r="D47" s="22">
        <v>448213</v>
      </c>
      <c r="E47" s="4">
        <v>6729</v>
      </c>
      <c r="F47" s="4">
        <v>26819</v>
      </c>
      <c r="G47" s="22">
        <v>13642</v>
      </c>
      <c r="H47" s="4">
        <v>2935</v>
      </c>
      <c r="I47" s="4">
        <v>5057</v>
      </c>
      <c r="J47" s="22">
        <v>284</v>
      </c>
      <c r="K47" s="4">
        <v>106</v>
      </c>
      <c r="L47" s="22">
        <v>4553</v>
      </c>
      <c r="M47" s="22">
        <v>6485</v>
      </c>
      <c r="N47" s="4">
        <v>2886</v>
      </c>
      <c r="O47" s="4">
        <v>3061</v>
      </c>
      <c r="P47" s="4">
        <v>111</v>
      </c>
      <c r="Q47" s="4">
        <v>229</v>
      </c>
      <c r="R47" s="4">
        <v>2030</v>
      </c>
      <c r="S47" s="15">
        <v>2178</v>
      </c>
      <c r="U47" s="2">
        <f>původní!C47-C47</f>
        <v>0</v>
      </c>
      <c r="V47" s="2">
        <f>původní!J47-J47</f>
        <v>4</v>
      </c>
    </row>
    <row r="48" spans="1:23" ht="12.75">
      <c r="A48" s="21"/>
      <c r="B48" s="16" t="s">
        <v>11</v>
      </c>
      <c r="C48" s="5">
        <v>100</v>
      </c>
      <c r="D48" s="5">
        <v>88.6</v>
      </c>
      <c r="E48" s="5">
        <v>1.3</v>
      </c>
      <c r="F48" s="5">
        <v>5.3</v>
      </c>
      <c r="G48" s="5">
        <v>2.7</v>
      </c>
      <c r="H48" s="5">
        <v>0.6</v>
      </c>
      <c r="I48" s="5">
        <v>1</v>
      </c>
      <c r="J48" s="5">
        <v>0.1</v>
      </c>
      <c r="K48" s="5">
        <v>0</v>
      </c>
      <c r="L48" s="5">
        <v>0.9</v>
      </c>
      <c r="M48" s="5">
        <v>1.3</v>
      </c>
      <c r="N48" s="5">
        <v>0.6</v>
      </c>
      <c r="O48" s="5">
        <v>0.6</v>
      </c>
      <c r="P48" s="5">
        <v>0</v>
      </c>
      <c r="Q48" s="5">
        <v>0</v>
      </c>
      <c r="R48" s="5">
        <v>0.8</v>
      </c>
      <c r="S48" s="6">
        <v>0.8</v>
      </c>
      <c r="T48" s="1"/>
      <c r="U48" s="2">
        <f>původní!C48-C48</f>
        <v>0</v>
      </c>
      <c r="V48" s="2">
        <f>původní!J48-J48</f>
        <v>0</v>
      </c>
      <c r="W48" s="1"/>
    </row>
    <row r="49" spans="1:22" ht="12.75">
      <c r="A49" s="18" t="s">
        <v>39</v>
      </c>
      <c r="B49" s="20" t="s">
        <v>14</v>
      </c>
      <c r="C49" s="4">
        <v>152076</v>
      </c>
      <c r="D49" s="4">
        <v>129288</v>
      </c>
      <c r="E49" s="4">
        <v>3207</v>
      </c>
      <c r="F49" s="22">
        <v>8114</v>
      </c>
      <c r="G49" s="22">
        <v>5944</v>
      </c>
      <c r="H49" s="22">
        <v>1644</v>
      </c>
      <c r="I49" s="22">
        <v>2400</v>
      </c>
      <c r="J49" s="4">
        <v>182</v>
      </c>
      <c r="K49" s="4">
        <v>10</v>
      </c>
      <c r="L49" s="22">
        <v>1417</v>
      </c>
      <c r="M49" s="22">
        <v>4250</v>
      </c>
      <c r="N49" s="4">
        <v>1823</v>
      </c>
      <c r="O49" s="4">
        <v>1916</v>
      </c>
      <c r="P49" s="22">
        <v>43</v>
      </c>
      <c r="Q49" s="22">
        <v>141</v>
      </c>
      <c r="R49" s="4">
        <v>626</v>
      </c>
      <c r="S49" s="42">
        <v>647</v>
      </c>
      <c r="U49" s="2">
        <f>původní!C49-C49</f>
        <v>0</v>
      </c>
      <c r="V49" s="2">
        <f>původní!J49-J49</f>
        <v>0</v>
      </c>
    </row>
    <row r="50" spans="1:22" ht="12.75">
      <c r="A50" s="18"/>
      <c r="B50" s="20" t="s">
        <v>15</v>
      </c>
      <c r="C50" s="22">
        <v>217242</v>
      </c>
      <c r="D50" s="4">
        <v>200616</v>
      </c>
      <c r="E50" s="22">
        <v>1448</v>
      </c>
      <c r="F50" s="4">
        <v>8310</v>
      </c>
      <c r="G50" s="22">
        <v>3945</v>
      </c>
      <c r="H50" s="4">
        <v>371</v>
      </c>
      <c r="I50" s="4">
        <v>869</v>
      </c>
      <c r="J50" s="4">
        <v>11</v>
      </c>
      <c r="K50" s="22">
        <v>47</v>
      </c>
      <c r="L50" s="22">
        <v>2409</v>
      </c>
      <c r="M50" s="22">
        <v>435</v>
      </c>
      <c r="N50" s="4">
        <v>23</v>
      </c>
      <c r="O50" s="4">
        <v>329</v>
      </c>
      <c r="P50" s="4">
        <v>38</v>
      </c>
      <c r="Q50" s="4">
        <v>35</v>
      </c>
      <c r="R50" s="4">
        <v>1183</v>
      </c>
      <c r="S50" s="15">
        <v>1305</v>
      </c>
      <c r="U50" s="2">
        <f>původní!C50-C50</f>
        <v>40</v>
      </c>
      <c r="V50" s="2">
        <f>původní!J50-J50</f>
        <v>0</v>
      </c>
    </row>
    <row r="51" spans="1:22" ht="12.75">
      <c r="A51" s="18"/>
      <c r="B51" s="20" t="s">
        <v>16</v>
      </c>
      <c r="C51" s="4">
        <v>369318</v>
      </c>
      <c r="D51" s="22">
        <v>329904</v>
      </c>
      <c r="E51" s="22">
        <v>4655</v>
      </c>
      <c r="F51" s="22">
        <v>16424</v>
      </c>
      <c r="G51" s="4">
        <v>9889</v>
      </c>
      <c r="H51" s="4">
        <v>2015</v>
      </c>
      <c r="I51" s="4">
        <v>3269</v>
      </c>
      <c r="J51" s="4">
        <v>193</v>
      </c>
      <c r="K51" s="4">
        <v>57</v>
      </c>
      <c r="L51" s="4">
        <v>3826</v>
      </c>
      <c r="M51" s="22">
        <v>4685</v>
      </c>
      <c r="N51" s="22">
        <v>1846</v>
      </c>
      <c r="O51" s="4">
        <v>2245</v>
      </c>
      <c r="P51" s="4">
        <v>81</v>
      </c>
      <c r="Q51" s="4">
        <v>176</v>
      </c>
      <c r="R51" s="4">
        <v>1809</v>
      </c>
      <c r="S51" s="15">
        <v>1952</v>
      </c>
      <c r="U51" s="2">
        <f>původní!C51-C51</f>
        <v>0</v>
      </c>
      <c r="V51" s="2">
        <f>původní!J51-J51</f>
        <v>0</v>
      </c>
    </row>
    <row r="52" spans="1:23" ht="12.75">
      <c r="A52" s="21"/>
      <c r="B52" s="16" t="s">
        <v>11</v>
      </c>
      <c r="C52" s="5">
        <v>100</v>
      </c>
      <c r="D52" s="5">
        <v>89.3</v>
      </c>
      <c r="E52" s="5">
        <v>1.3</v>
      </c>
      <c r="F52" s="5">
        <v>4.4</v>
      </c>
      <c r="G52" s="5">
        <v>2.7</v>
      </c>
      <c r="H52" s="5">
        <v>0.5</v>
      </c>
      <c r="I52" s="5">
        <v>0.9</v>
      </c>
      <c r="J52" s="5">
        <v>0.1</v>
      </c>
      <c r="K52" s="5">
        <v>0</v>
      </c>
      <c r="L52" s="5">
        <v>1</v>
      </c>
      <c r="M52" s="5">
        <v>1.3</v>
      </c>
      <c r="N52" s="5">
        <v>0.5</v>
      </c>
      <c r="O52" s="5">
        <v>0.6</v>
      </c>
      <c r="P52" s="5">
        <v>0</v>
      </c>
      <c r="Q52" s="5">
        <v>0</v>
      </c>
      <c r="R52" s="5">
        <v>0.5</v>
      </c>
      <c r="S52" s="6">
        <v>0.5</v>
      </c>
      <c r="T52" s="1"/>
      <c r="U52" s="2">
        <f>původní!C52-C52</f>
        <v>0</v>
      </c>
      <c r="V52" s="2">
        <f>původní!J52-J52</f>
        <v>0</v>
      </c>
      <c r="W52" s="1"/>
    </row>
    <row r="53" spans="1:22" ht="12.75">
      <c r="A53" s="18" t="s">
        <v>40</v>
      </c>
      <c r="B53" s="20" t="s">
        <v>14</v>
      </c>
      <c r="C53" s="4">
        <v>102124</v>
      </c>
      <c r="D53" s="4">
        <v>87531</v>
      </c>
      <c r="E53" s="4">
        <v>2203</v>
      </c>
      <c r="F53" s="22">
        <v>4562</v>
      </c>
      <c r="G53" s="4">
        <v>3716</v>
      </c>
      <c r="H53" s="4">
        <v>961</v>
      </c>
      <c r="I53" s="22">
        <v>1084</v>
      </c>
      <c r="J53" s="4">
        <v>107</v>
      </c>
      <c r="K53" s="4">
        <v>12</v>
      </c>
      <c r="L53" s="4">
        <v>1321</v>
      </c>
      <c r="M53" s="4">
        <v>3117</v>
      </c>
      <c r="N53" s="4">
        <v>1326</v>
      </c>
      <c r="O53" s="22">
        <v>1409</v>
      </c>
      <c r="P53" s="4">
        <v>28</v>
      </c>
      <c r="Q53" s="4">
        <v>93</v>
      </c>
      <c r="R53" s="4">
        <v>501</v>
      </c>
      <c r="S53" s="42">
        <v>494</v>
      </c>
      <c r="U53" s="2">
        <f>původní!C53-C53</f>
        <v>0</v>
      </c>
      <c r="V53" s="2">
        <f>původní!J53-J53</f>
        <v>0</v>
      </c>
    </row>
    <row r="54" spans="1:22" ht="12.75">
      <c r="A54" s="18"/>
      <c r="B54" s="20" t="s">
        <v>15</v>
      </c>
      <c r="C54" s="4">
        <v>156276</v>
      </c>
      <c r="D54" s="4">
        <v>146394</v>
      </c>
      <c r="E54" s="4">
        <v>822</v>
      </c>
      <c r="F54" s="22">
        <v>4006</v>
      </c>
      <c r="G54" s="22">
        <v>2641</v>
      </c>
      <c r="H54" s="22">
        <v>141</v>
      </c>
      <c r="I54" s="4">
        <v>369</v>
      </c>
      <c r="J54" s="4">
        <v>7</v>
      </c>
      <c r="K54" s="4">
        <v>29</v>
      </c>
      <c r="L54" s="4">
        <v>1960</v>
      </c>
      <c r="M54" s="22">
        <v>194</v>
      </c>
      <c r="N54" s="4">
        <v>8</v>
      </c>
      <c r="O54" s="4">
        <v>136</v>
      </c>
      <c r="P54" s="4">
        <v>26</v>
      </c>
      <c r="Q54" s="4">
        <v>21</v>
      </c>
      <c r="R54" s="4">
        <v>989</v>
      </c>
      <c r="S54" s="43">
        <v>1230</v>
      </c>
      <c r="U54" s="2">
        <f>původní!C54-C54</f>
        <v>0</v>
      </c>
      <c r="V54" s="2">
        <f>původní!J54-J54</f>
        <v>0</v>
      </c>
    </row>
    <row r="55" spans="1:22" ht="12.75">
      <c r="A55" s="18"/>
      <c r="B55" s="20" t="s">
        <v>16</v>
      </c>
      <c r="C55" s="22">
        <v>258400</v>
      </c>
      <c r="D55" s="4">
        <v>233925</v>
      </c>
      <c r="E55" s="4">
        <v>3025</v>
      </c>
      <c r="F55" s="4">
        <v>8568</v>
      </c>
      <c r="G55" s="4">
        <v>6357</v>
      </c>
      <c r="H55" s="4">
        <v>1102</v>
      </c>
      <c r="I55" s="22">
        <v>1453</v>
      </c>
      <c r="J55" s="22">
        <v>114</v>
      </c>
      <c r="K55" s="22">
        <v>41</v>
      </c>
      <c r="L55" s="4">
        <v>3281</v>
      </c>
      <c r="M55" s="4">
        <v>3311</v>
      </c>
      <c r="N55" s="22">
        <v>1334</v>
      </c>
      <c r="O55" s="22">
        <v>1545</v>
      </c>
      <c r="P55" s="22">
        <v>54</v>
      </c>
      <c r="Q55" s="22">
        <v>114</v>
      </c>
      <c r="R55" s="22">
        <v>1490</v>
      </c>
      <c r="S55" s="42">
        <v>1724</v>
      </c>
      <c r="U55" s="2">
        <f>původní!C55-C55</f>
        <v>4400</v>
      </c>
      <c r="V55" s="2">
        <f>původní!J55-J55</f>
        <v>4</v>
      </c>
    </row>
    <row r="56" spans="1:23" ht="12.75">
      <c r="A56" s="21"/>
      <c r="B56" s="16" t="s">
        <v>11</v>
      </c>
      <c r="C56" s="5">
        <v>100</v>
      </c>
      <c r="D56" s="5">
        <v>90.5</v>
      </c>
      <c r="E56" s="5">
        <v>1.2</v>
      </c>
      <c r="F56" s="5">
        <v>3.3</v>
      </c>
      <c r="G56" s="5">
        <v>2.5</v>
      </c>
      <c r="H56" s="5">
        <v>0.8</v>
      </c>
      <c r="I56" s="5">
        <v>0.6</v>
      </c>
      <c r="J56" s="5">
        <v>0</v>
      </c>
      <c r="K56" s="5">
        <v>0</v>
      </c>
      <c r="L56" s="5">
        <v>1.3</v>
      </c>
      <c r="M56" s="5">
        <v>1.3</v>
      </c>
      <c r="N56" s="5">
        <v>0.5</v>
      </c>
      <c r="O56" s="5">
        <v>0.6</v>
      </c>
      <c r="P56" s="5">
        <v>0</v>
      </c>
      <c r="Q56" s="5">
        <v>0</v>
      </c>
      <c r="R56" s="5">
        <v>0.6</v>
      </c>
      <c r="S56" s="6">
        <v>0.6</v>
      </c>
      <c r="T56" s="1"/>
      <c r="U56" s="2">
        <f>původní!C56-C56</f>
        <v>0</v>
      </c>
      <c r="V56" s="2">
        <f>původní!J56-J56</f>
        <v>0</v>
      </c>
      <c r="W56" s="1"/>
    </row>
    <row r="57" spans="1:22" ht="12.75">
      <c r="A57" s="18" t="s">
        <v>41</v>
      </c>
      <c r="B57" s="20" t="s">
        <v>14</v>
      </c>
      <c r="C57" s="22">
        <v>64011</v>
      </c>
      <c r="D57" s="4">
        <v>56032</v>
      </c>
      <c r="E57" s="31">
        <v>1146</v>
      </c>
      <c r="F57" s="31">
        <v>2225</v>
      </c>
      <c r="G57" s="4">
        <v>2004</v>
      </c>
      <c r="H57" s="4">
        <v>544</v>
      </c>
      <c r="I57" s="4">
        <v>559</v>
      </c>
      <c r="J57" s="4">
        <v>63</v>
      </c>
      <c r="K57" s="4">
        <v>1</v>
      </c>
      <c r="L57" s="4">
        <v>724</v>
      </c>
      <c r="M57" s="4">
        <v>1860</v>
      </c>
      <c r="N57" s="4">
        <v>671</v>
      </c>
      <c r="O57" s="41">
        <v>917</v>
      </c>
      <c r="P57" s="4">
        <v>16</v>
      </c>
      <c r="Q57" s="22">
        <v>66</v>
      </c>
      <c r="R57" s="22">
        <v>359</v>
      </c>
      <c r="S57" s="42">
        <v>385</v>
      </c>
      <c r="U57" s="2">
        <f>původní!C57-C57</f>
        <v>4000</v>
      </c>
      <c r="V57" s="2">
        <f>původní!J57-J57</f>
        <v>0</v>
      </c>
    </row>
    <row r="58" spans="1:22" ht="12.75">
      <c r="A58" s="18"/>
      <c r="B58" s="20" t="s">
        <v>15</v>
      </c>
      <c r="C58" s="4">
        <v>102551</v>
      </c>
      <c r="D58" s="4">
        <v>96952</v>
      </c>
      <c r="E58" s="4">
        <v>381</v>
      </c>
      <c r="F58" s="4">
        <v>1800</v>
      </c>
      <c r="G58" s="31">
        <v>1510</v>
      </c>
      <c r="H58" s="4">
        <v>95</v>
      </c>
      <c r="I58" s="4">
        <v>217</v>
      </c>
      <c r="J58" s="39">
        <v>5</v>
      </c>
      <c r="K58" s="4">
        <v>5</v>
      </c>
      <c r="L58" s="4">
        <v>1114</v>
      </c>
      <c r="M58" s="4">
        <v>87</v>
      </c>
      <c r="N58" s="4">
        <v>7</v>
      </c>
      <c r="O58" s="41">
        <v>62</v>
      </c>
      <c r="P58" s="4">
        <v>5</v>
      </c>
      <c r="Q58" s="22">
        <v>8</v>
      </c>
      <c r="R58" s="22">
        <v>842</v>
      </c>
      <c r="S58" s="42">
        <v>979</v>
      </c>
      <c r="U58" s="2">
        <f>původní!C58-C58</f>
        <v>0</v>
      </c>
      <c r="V58" s="2">
        <f>původní!J58-J58</f>
        <v>212</v>
      </c>
    </row>
    <row r="59" spans="1:22" ht="12.75">
      <c r="A59" s="18"/>
      <c r="B59" s="20" t="s">
        <v>16</v>
      </c>
      <c r="C59" s="4">
        <v>166562</v>
      </c>
      <c r="D59" s="4">
        <v>152984</v>
      </c>
      <c r="E59" s="31">
        <v>1527</v>
      </c>
      <c r="F59" s="4">
        <v>4025</v>
      </c>
      <c r="G59" s="4">
        <v>3514</v>
      </c>
      <c r="H59" s="4">
        <v>639</v>
      </c>
      <c r="I59" s="4">
        <v>776</v>
      </c>
      <c r="J59" s="22">
        <v>68</v>
      </c>
      <c r="K59" s="4">
        <v>16</v>
      </c>
      <c r="L59" s="4">
        <v>1838</v>
      </c>
      <c r="M59" s="4">
        <v>1947</v>
      </c>
      <c r="N59" s="4">
        <v>678</v>
      </c>
      <c r="O59" s="41">
        <v>979</v>
      </c>
      <c r="P59" s="4">
        <v>21</v>
      </c>
      <c r="Q59" s="22">
        <v>74</v>
      </c>
      <c r="R59" s="22">
        <v>1201</v>
      </c>
      <c r="S59" s="42">
        <v>1364</v>
      </c>
      <c r="U59" s="2">
        <f>původní!C59-C59</f>
        <v>0</v>
      </c>
      <c r="V59" s="2">
        <f>původní!J59-J59</f>
        <v>212</v>
      </c>
    </row>
    <row r="60" spans="1:23" ht="12.75">
      <c r="A60" s="21"/>
      <c r="B60" s="16" t="s">
        <v>11</v>
      </c>
      <c r="C60" s="5">
        <v>100</v>
      </c>
      <c r="D60" s="5">
        <v>91.9</v>
      </c>
      <c r="E60" s="5">
        <v>0.9</v>
      </c>
      <c r="F60" s="5">
        <v>2.4</v>
      </c>
      <c r="G60" s="5">
        <v>2.1</v>
      </c>
      <c r="H60" s="5">
        <v>0.4</v>
      </c>
      <c r="I60" s="5">
        <v>0.5</v>
      </c>
      <c r="J60" s="5">
        <v>0</v>
      </c>
      <c r="K60" s="5">
        <v>0</v>
      </c>
      <c r="L60" s="5">
        <v>1.1</v>
      </c>
      <c r="M60" s="5">
        <v>1.2</v>
      </c>
      <c r="N60" s="5">
        <v>0.4</v>
      </c>
      <c r="O60" s="5">
        <v>0.6</v>
      </c>
      <c r="P60" s="5">
        <v>0</v>
      </c>
      <c r="Q60" s="5">
        <v>0</v>
      </c>
      <c r="R60" s="5">
        <v>0</v>
      </c>
      <c r="S60" s="6">
        <v>0.7</v>
      </c>
      <c r="T60" s="1"/>
      <c r="U60" s="2">
        <f>původní!C60-C60</f>
        <v>0</v>
      </c>
      <c r="V60" s="2">
        <f>původní!J60-J60</f>
        <v>0</v>
      </c>
      <c r="W60" s="1"/>
    </row>
    <row r="61" spans="1:22" ht="12.75">
      <c r="A61" s="18" t="s">
        <v>45</v>
      </c>
      <c r="B61" s="20" t="s">
        <v>14</v>
      </c>
      <c r="C61" s="22">
        <v>43145</v>
      </c>
      <c r="D61" s="4">
        <v>38533</v>
      </c>
      <c r="E61" s="4">
        <v>665</v>
      </c>
      <c r="F61" s="4">
        <v>1075</v>
      </c>
      <c r="G61" s="4">
        <v>1137</v>
      </c>
      <c r="H61" s="4">
        <v>269</v>
      </c>
      <c r="I61" s="4">
        <v>288</v>
      </c>
      <c r="J61" s="4">
        <v>33</v>
      </c>
      <c r="K61" s="4">
        <v>4</v>
      </c>
      <c r="L61" s="4">
        <v>477</v>
      </c>
      <c r="M61" s="4">
        <v>940</v>
      </c>
      <c r="N61" s="4">
        <v>268</v>
      </c>
      <c r="O61" s="4">
        <v>497</v>
      </c>
      <c r="P61" s="4">
        <v>5</v>
      </c>
      <c r="Q61" s="4">
        <v>28</v>
      </c>
      <c r="R61" s="4">
        <v>392</v>
      </c>
      <c r="S61" s="15">
        <v>403</v>
      </c>
      <c r="U61" s="2">
        <f>původní!C61-C61</f>
        <v>40040</v>
      </c>
      <c r="V61" s="2">
        <f>původní!J61-J61</f>
        <v>0</v>
      </c>
    </row>
    <row r="62" spans="1:22" ht="12.75">
      <c r="A62" s="18"/>
      <c r="B62" s="20" t="s">
        <v>15</v>
      </c>
      <c r="C62" s="22">
        <v>74452</v>
      </c>
      <c r="D62" s="4">
        <v>70249</v>
      </c>
      <c r="E62" s="4">
        <v>282</v>
      </c>
      <c r="F62" s="4">
        <v>707</v>
      </c>
      <c r="G62" s="4">
        <v>944</v>
      </c>
      <c r="H62" s="4">
        <v>32</v>
      </c>
      <c r="I62" s="4">
        <v>108</v>
      </c>
      <c r="J62" s="4">
        <v>3</v>
      </c>
      <c r="K62" s="4">
        <v>4</v>
      </c>
      <c r="L62" s="4">
        <v>748</v>
      </c>
      <c r="M62" s="4">
        <v>38</v>
      </c>
      <c r="N62" s="4">
        <v>5</v>
      </c>
      <c r="O62" s="4">
        <v>20</v>
      </c>
      <c r="P62" s="4">
        <v>3</v>
      </c>
      <c r="Q62" s="4">
        <v>6</v>
      </c>
      <c r="R62" s="4">
        <v>1131</v>
      </c>
      <c r="S62" s="15">
        <v>1101</v>
      </c>
      <c r="U62" s="2">
        <f>původní!C62-C62</f>
        <v>4400</v>
      </c>
      <c r="V62" s="2">
        <f>původní!J62-J62</f>
        <v>0</v>
      </c>
    </row>
    <row r="63" spans="1:22" ht="12.75">
      <c r="A63" s="18"/>
      <c r="B63" s="20" t="s">
        <v>16</v>
      </c>
      <c r="C63" s="4">
        <v>117597</v>
      </c>
      <c r="D63" s="4">
        <v>108782</v>
      </c>
      <c r="E63" s="4">
        <v>947</v>
      </c>
      <c r="F63" s="4">
        <v>1782</v>
      </c>
      <c r="G63" s="4">
        <v>2081</v>
      </c>
      <c r="H63" s="4">
        <v>301</v>
      </c>
      <c r="I63" s="4">
        <v>396</v>
      </c>
      <c r="J63" s="4">
        <v>36</v>
      </c>
      <c r="K63" s="4">
        <v>8</v>
      </c>
      <c r="L63" s="4">
        <v>1225</v>
      </c>
      <c r="M63" s="4">
        <v>978</v>
      </c>
      <c r="N63" s="4">
        <v>273</v>
      </c>
      <c r="O63" s="4">
        <v>517</v>
      </c>
      <c r="P63" s="4">
        <v>8</v>
      </c>
      <c r="Q63" s="4">
        <v>34</v>
      </c>
      <c r="R63" s="4">
        <v>1523</v>
      </c>
      <c r="S63" s="15">
        <v>1504</v>
      </c>
      <c r="U63" s="2">
        <f>původní!C63-C63</f>
        <v>0</v>
      </c>
      <c r="V63" s="2">
        <f>původní!J63-J63</f>
        <v>0</v>
      </c>
    </row>
    <row r="64" spans="1:23" ht="12.75">
      <c r="A64" s="21"/>
      <c r="B64" s="16" t="s">
        <v>11</v>
      </c>
      <c r="C64" s="5">
        <v>100</v>
      </c>
      <c r="D64" s="5">
        <v>92.5</v>
      </c>
      <c r="E64" s="5">
        <v>0.8</v>
      </c>
      <c r="F64" s="5">
        <v>1.5</v>
      </c>
      <c r="G64" s="5">
        <v>1.8</v>
      </c>
      <c r="H64" s="5">
        <v>0.3</v>
      </c>
      <c r="I64" s="5">
        <v>0.3</v>
      </c>
      <c r="J64" s="5">
        <v>0</v>
      </c>
      <c r="K64" s="5">
        <v>0</v>
      </c>
      <c r="L64" s="5">
        <v>1</v>
      </c>
      <c r="M64" s="5">
        <v>0.8</v>
      </c>
      <c r="N64" s="5">
        <v>0.2</v>
      </c>
      <c r="O64" s="5">
        <v>0.4</v>
      </c>
      <c r="P64" s="5">
        <v>0</v>
      </c>
      <c r="Q64" s="5">
        <v>0</v>
      </c>
      <c r="R64" s="5">
        <v>1.3</v>
      </c>
      <c r="S64" s="6">
        <v>1.3</v>
      </c>
      <c r="T64" s="1"/>
      <c r="U64" s="2">
        <f>původní!C64-C64</f>
        <v>0</v>
      </c>
      <c r="V64" s="2">
        <f>původní!J64-J64</f>
        <v>0</v>
      </c>
      <c r="W64" s="1"/>
    </row>
    <row r="65" spans="1:22" ht="12.75">
      <c r="A65" s="18" t="s">
        <v>42</v>
      </c>
      <c r="B65" s="20" t="s">
        <v>14</v>
      </c>
      <c r="C65" s="22">
        <v>3541</v>
      </c>
      <c r="D65" s="4">
        <v>2231</v>
      </c>
      <c r="E65" s="4">
        <v>52</v>
      </c>
      <c r="F65" s="4">
        <v>70</v>
      </c>
      <c r="G65" s="4">
        <v>89</v>
      </c>
      <c r="H65" s="4">
        <v>46</v>
      </c>
      <c r="I65" s="4">
        <v>17</v>
      </c>
      <c r="J65" s="4">
        <v>12</v>
      </c>
      <c r="K65" s="4">
        <v>2</v>
      </c>
      <c r="L65" s="4">
        <v>8</v>
      </c>
      <c r="M65" s="4">
        <v>63</v>
      </c>
      <c r="N65" s="4">
        <v>26</v>
      </c>
      <c r="O65" s="4">
        <v>27</v>
      </c>
      <c r="P65" s="4">
        <v>2</v>
      </c>
      <c r="Q65" s="4">
        <v>5</v>
      </c>
      <c r="R65" s="4">
        <v>49</v>
      </c>
      <c r="S65" s="15">
        <v>987</v>
      </c>
      <c r="U65" s="2">
        <f>původní!C65-C65</f>
        <v>80</v>
      </c>
      <c r="V65" s="2">
        <f>původní!J65-J65</f>
        <v>0</v>
      </c>
    </row>
    <row r="66" spans="1:22" ht="12.75">
      <c r="A66" s="18"/>
      <c r="B66" s="20" t="s">
        <v>15</v>
      </c>
      <c r="C66" s="31">
        <v>3700</v>
      </c>
      <c r="D66" s="31">
        <v>2631</v>
      </c>
      <c r="E66" s="4">
        <v>40</v>
      </c>
      <c r="F66" s="4">
        <v>97</v>
      </c>
      <c r="G66" s="4">
        <v>84</v>
      </c>
      <c r="H66" s="4">
        <v>8</v>
      </c>
      <c r="I66" s="31">
        <v>17</v>
      </c>
      <c r="J66" s="4">
        <v>2</v>
      </c>
      <c r="K66" s="4">
        <v>17</v>
      </c>
      <c r="L66" s="4">
        <v>36</v>
      </c>
      <c r="M66" s="4">
        <v>22</v>
      </c>
      <c r="N66" s="4">
        <v>4</v>
      </c>
      <c r="O66" s="4">
        <v>11</v>
      </c>
      <c r="P66" s="4">
        <v>4</v>
      </c>
      <c r="Q66" s="4">
        <v>1</v>
      </c>
      <c r="R66" s="4">
        <v>90</v>
      </c>
      <c r="S66" s="15">
        <v>736</v>
      </c>
      <c r="U66" s="2">
        <f>původní!C66-C66</f>
        <v>0</v>
      </c>
      <c r="V66" s="2">
        <f>původní!J66-J66</f>
        <v>0</v>
      </c>
    </row>
    <row r="67" spans="1:22" ht="12.75">
      <c r="A67" s="18"/>
      <c r="B67" s="20" t="s">
        <v>16</v>
      </c>
      <c r="C67" s="22">
        <v>7241</v>
      </c>
      <c r="D67" s="4">
        <v>4862</v>
      </c>
      <c r="E67" s="4">
        <v>92</v>
      </c>
      <c r="F67" s="4">
        <v>167</v>
      </c>
      <c r="G67" s="4">
        <v>173</v>
      </c>
      <c r="H67" s="4">
        <v>54</v>
      </c>
      <c r="I67" s="4">
        <v>34</v>
      </c>
      <c r="J67" s="4">
        <v>14</v>
      </c>
      <c r="K67" s="4">
        <v>19</v>
      </c>
      <c r="L67" s="4">
        <v>44</v>
      </c>
      <c r="M67" s="4">
        <v>85</v>
      </c>
      <c r="N67" s="4">
        <v>30</v>
      </c>
      <c r="O67" s="4">
        <v>38</v>
      </c>
      <c r="P67" s="4">
        <v>6</v>
      </c>
      <c r="Q67" s="4">
        <v>6</v>
      </c>
      <c r="R67" s="4">
        <v>139</v>
      </c>
      <c r="S67" s="15">
        <v>1723</v>
      </c>
      <c r="U67" s="2">
        <f>původní!C67-C67</f>
        <v>40</v>
      </c>
      <c r="V67" s="2">
        <f>původní!J67-J67</f>
        <v>0</v>
      </c>
    </row>
    <row r="68" spans="1:23" ht="12.75">
      <c r="A68" s="21"/>
      <c r="B68" s="16" t="s">
        <v>11</v>
      </c>
      <c r="C68" s="5">
        <v>100</v>
      </c>
      <c r="D68" s="5">
        <v>67.1</v>
      </c>
      <c r="E68" s="5">
        <v>1.3</v>
      </c>
      <c r="F68" s="5">
        <v>2.3</v>
      </c>
      <c r="G68" s="5">
        <v>2.4</v>
      </c>
      <c r="H68" s="5">
        <v>0.7</v>
      </c>
      <c r="I68" s="5">
        <v>0.5</v>
      </c>
      <c r="J68" s="5">
        <v>0.2</v>
      </c>
      <c r="K68" s="5">
        <v>0.3</v>
      </c>
      <c r="L68" s="5">
        <v>0.6</v>
      </c>
      <c r="M68" s="5">
        <v>1.2</v>
      </c>
      <c r="N68" s="5">
        <v>0.4</v>
      </c>
      <c r="O68" s="5">
        <v>0.5</v>
      </c>
      <c r="P68" s="5">
        <v>0.1</v>
      </c>
      <c r="Q68" s="5">
        <v>0.1</v>
      </c>
      <c r="R68" s="5">
        <v>1.9</v>
      </c>
      <c r="S68" s="6">
        <v>23.8</v>
      </c>
      <c r="T68" s="1"/>
      <c r="U68" s="2">
        <f>původní!C68-C68</f>
        <v>0</v>
      </c>
      <c r="V68" s="2">
        <f>původní!J68-J68</f>
        <v>0</v>
      </c>
      <c r="W68" s="1"/>
    </row>
    <row r="69" spans="1:22" ht="12.75">
      <c r="A69" s="18" t="s">
        <v>43</v>
      </c>
      <c r="B69" s="20" t="s">
        <v>14</v>
      </c>
      <c r="C69" s="4">
        <v>3398933</v>
      </c>
      <c r="D69" s="4">
        <v>2652461</v>
      </c>
      <c r="E69" s="4">
        <v>113109</v>
      </c>
      <c r="F69" s="4">
        <v>248972</v>
      </c>
      <c r="G69" s="4">
        <v>239072</v>
      </c>
      <c r="H69" s="4">
        <v>128316</v>
      </c>
      <c r="I69" s="4">
        <v>61762</v>
      </c>
      <c r="J69" s="4">
        <v>13533</v>
      </c>
      <c r="K69" s="4">
        <v>1777</v>
      </c>
      <c r="L69" s="4">
        <v>25110</v>
      </c>
      <c r="M69" s="4">
        <v>123655</v>
      </c>
      <c r="N69" s="4">
        <v>57339</v>
      </c>
      <c r="O69" s="4">
        <v>53515</v>
      </c>
      <c r="P69" s="4">
        <v>5113</v>
      </c>
      <c r="Q69" s="4">
        <v>3150</v>
      </c>
      <c r="R69" s="4">
        <v>9457</v>
      </c>
      <c r="S69" s="15">
        <v>12207</v>
      </c>
      <c r="U69" s="2">
        <f>původní!C69-C69</f>
        <v>0</v>
      </c>
      <c r="V69" s="2">
        <f>původní!J69-J69</f>
        <v>0</v>
      </c>
    </row>
    <row r="70" spans="1:22" ht="12.75">
      <c r="A70" s="18"/>
      <c r="B70" s="20" t="s">
        <v>15</v>
      </c>
      <c r="C70" s="22">
        <v>3744029</v>
      </c>
      <c r="D70" s="4">
        <v>3091227</v>
      </c>
      <c r="E70" s="4">
        <v>92243</v>
      </c>
      <c r="F70" s="4">
        <v>297880</v>
      </c>
      <c r="G70" s="4">
        <v>198401</v>
      </c>
      <c r="H70" s="4">
        <v>18059</v>
      </c>
      <c r="I70" s="4">
        <v>69806</v>
      </c>
      <c r="J70" s="4">
        <v>3326</v>
      </c>
      <c r="K70" s="4">
        <v>34157</v>
      </c>
      <c r="L70" s="4">
        <v>66859</v>
      </c>
      <c r="M70" s="4">
        <v>32757</v>
      </c>
      <c r="N70" s="4">
        <v>4263</v>
      </c>
      <c r="O70" s="4">
        <v>20123</v>
      </c>
      <c r="P70" s="4">
        <v>6886</v>
      </c>
      <c r="Q70" s="4">
        <v>1222</v>
      </c>
      <c r="R70" s="4">
        <v>15021</v>
      </c>
      <c r="S70" s="15">
        <v>16500</v>
      </c>
      <c r="U70" s="2">
        <f>původní!C70-C70</f>
        <v>44000</v>
      </c>
      <c r="V70" s="2">
        <f>původní!J70-J70</f>
        <v>0</v>
      </c>
    </row>
    <row r="71" spans="1:22" ht="12.75">
      <c r="A71" s="18"/>
      <c r="B71" s="20" t="s">
        <v>16</v>
      </c>
      <c r="C71" s="22">
        <v>7142962</v>
      </c>
      <c r="D71" s="4">
        <v>5743688</v>
      </c>
      <c r="E71" s="4">
        <v>205352</v>
      </c>
      <c r="F71" s="4">
        <v>546852</v>
      </c>
      <c r="G71" s="4">
        <v>437473</v>
      </c>
      <c r="H71" s="4">
        <v>146375</v>
      </c>
      <c r="I71" s="4">
        <v>131568</v>
      </c>
      <c r="J71" s="4">
        <v>16859</v>
      </c>
      <c r="K71" s="4">
        <v>35934</v>
      </c>
      <c r="L71" s="22">
        <v>91969</v>
      </c>
      <c r="M71" s="4">
        <v>156412</v>
      </c>
      <c r="N71" s="4">
        <v>61602</v>
      </c>
      <c r="O71" s="4">
        <v>73638</v>
      </c>
      <c r="P71" s="4">
        <v>11999</v>
      </c>
      <c r="Q71" s="4">
        <v>4372</v>
      </c>
      <c r="R71" s="4">
        <v>24478</v>
      </c>
      <c r="S71" s="15">
        <v>28707</v>
      </c>
      <c r="U71" s="2">
        <f>původní!C71-C71</f>
        <v>40000</v>
      </c>
      <c r="V71" s="2">
        <f>původní!J71-J71</f>
        <v>0</v>
      </c>
    </row>
    <row r="72" spans="1:22" ht="12.75">
      <c r="A72" s="18"/>
      <c r="B72" s="20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5"/>
      <c r="U72" s="2">
        <f>původní!C72-C72</f>
        <v>0</v>
      </c>
      <c r="V72" s="2">
        <f>původní!J72-J72</f>
        <v>0</v>
      </c>
    </row>
    <row r="73" spans="1:23" ht="12.75">
      <c r="A73" s="21" t="s">
        <v>44</v>
      </c>
      <c r="B73" s="16" t="s">
        <v>14</v>
      </c>
      <c r="C73" s="5">
        <v>100</v>
      </c>
      <c r="D73" s="5">
        <v>78</v>
      </c>
      <c r="E73" s="5">
        <v>3.3</v>
      </c>
      <c r="F73" s="5">
        <v>7.3</v>
      </c>
      <c r="G73" s="5">
        <v>7</v>
      </c>
      <c r="H73" s="5">
        <v>3.8</v>
      </c>
      <c r="I73" s="5">
        <v>1.8</v>
      </c>
      <c r="J73" s="5">
        <v>0.4</v>
      </c>
      <c r="K73" s="5">
        <v>0.1</v>
      </c>
      <c r="L73" s="5">
        <v>0.7</v>
      </c>
      <c r="M73" s="5">
        <v>3.7</v>
      </c>
      <c r="N73" s="5">
        <v>1.7</v>
      </c>
      <c r="O73" s="5">
        <v>1.6</v>
      </c>
      <c r="P73" s="5">
        <v>0.2</v>
      </c>
      <c r="Q73" s="5">
        <v>0.1</v>
      </c>
      <c r="R73" s="5">
        <v>0.3</v>
      </c>
      <c r="S73" s="6">
        <v>0.4</v>
      </c>
      <c r="T73" s="1"/>
      <c r="U73" s="2">
        <f>původní!C73-C73</f>
        <v>0</v>
      </c>
      <c r="V73" s="2">
        <f>původní!J73-J73</f>
        <v>0</v>
      </c>
      <c r="W73" s="1"/>
    </row>
    <row r="74" spans="1:22" ht="12.75">
      <c r="A74" s="18"/>
      <c r="B74" s="20" t="s">
        <v>15</v>
      </c>
      <c r="C74" s="5">
        <v>100</v>
      </c>
      <c r="D74" s="5">
        <v>82.6</v>
      </c>
      <c r="E74" s="5">
        <v>2.4</v>
      </c>
      <c r="F74" s="5">
        <v>8</v>
      </c>
      <c r="G74" s="5">
        <v>5.3</v>
      </c>
      <c r="H74" s="5">
        <v>0.5</v>
      </c>
      <c r="I74" s="5">
        <v>1.9</v>
      </c>
      <c r="J74" s="5">
        <v>0.1</v>
      </c>
      <c r="K74" s="5">
        <v>0.9</v>
      </c>
      <c r="L74" s="5">
        <v>1.8</v>
      </c>
      <c r="M74" s="5">
        <v>0.9</v>
      </c>
      <c r="N74" s="5">
        <v>0.1</v>
      </c>
      <c r="O74" s="5">
        <v>0.5</v>
      </c>
      <c r="P74" s="5">
        <v>0.2</v>
      </c>
      <c r="Q74" s="5">
        <v>0</v>
      </c>
      <c r="R74" s="5">
        <v>0.4</v>
      </c>
      <c r="S74" s="6">
        <v>0.4</v>
      </c>
      <c r="U74" s="2">
        <f>původní!C74-C74</f>
        <v>0</v>
      </c>
      <c r="V74" s="2">
        <f>původní!J74-J74</f>
        <v>0</v>
      </c>
    </row>
    <row r="75" spans="1:22" ht="12.75">
      <c r="A75" s="18"/>
      <c r="B75" s="20" t="s">
        <v>16</v>
      </c>
      <c r="C75" s="5">
        <v>100</v>
      </c>
      <c r="D75" s="5">
        <v>80.4</v>
      </c>
      <c r="E75" s="5">
        <v>2.9</v>
      </c>
      <c r="F75" s="5">
        <v>7.7</v>
      </c>
      <c r="G75" s="5">
        <v>6.1</v>
      </c>
      <c r="H75" s="5">
        <v>2</v>
      </c>
      <c r="I75" s="5">
        <v>0.8</v>
      </c>
      <c r="J75" s="5">
        <v>0.2</v>
      </c>
      <c r="K75" s="5">
        <v>0.2</v>
      </c>
      <c r="L75" s="5">
        <v>1.3</v>
      </c>
      <c r="M75" s="5">
        <v>2.2</v>
      </c>
      <c r="N75" s="5">
        <v>0.9</v>
      </c>
      <c r="O75" s="5">
        <v>1</v>
      </c>
      <c r="P75" s="5">
        <v>0.2</v>
      </c>
      <c r="Q75" s="5">
        <v>0.1</v>
      </c>
      <c r="R75" s="5">
        <v>0.3</v>
      </c>
      <c r="S75" s="6">
        <v>0.4</v>
      </c>
      <c r="U75" s="2">
        <f>původní!C75-C75</f>
        <v>0</v>
      </c>
      <c r="V75" s="2">
        <f>původní!J75-J75</f>
        <v>0</v>
      </c>
    </row>
    <row r="76" ht="12.75">
      <c r="K76" s="23"/>
    </row>
    <row r="77" spans="1:23" ht="12.75">
      <c r="A77" s="33"/>
      <c r="B77" s="34" t="s">
        <v>14</v>
      </c>
      <c r="C77" s="35">
        <f aca="true" t="shared" si="0" ref="C77:M77">C9+C13+C17+C21+C25+C29+C33+C37+C41+C45+C49+C53+C57+C61+C65</f>
        <v>3398933</v>
      </c>
      <c r="D77" s="35">
        <f t="shared" si="0"/>
        <v>2652461</v>
      </c>
      <c r="E77" s="35">
        <f t="shared" si="0"/>
        <v>113109</v>
      </c>
      <c r="F77" s="35">
        <f t="shared" si="0"/>
        <v>248972</v>
      </c>
      <c r="G77" s="35">
        <f t="shared" si="0"/>
        <v>239072</v>
      </c>
      <c r="H77" s="35">
        <f t="shared" si="0"/>
        <v>128316</v>
      </c>
      <c r="I77" s="35">
        <f t="shared" si="0"/>
        <v>61762</v>
      </c>
      <c r="J77" s="35">
        <f t="shared" si="0"/>
        <v>13533</v>
      </c>
      <c r="K77" s="35">
        <f t="shared" si="0"/>
        <v>1777</v>
      </c>
      <c r="L77" s="35">
        <f t="shared" si="0"/>
        <v>25110</v>
      </c>
      <c r="M77" s="35">
        <f t="shared" si="0"/>
        <v>123655</v>
      </c>
      <c r="N77" s="35">
        <f aca="true" t="shared" si="1" ref="N77:O79">N13+N17+N21+N25+N29+N33+N37+N41+N45+N49+N53+N57+N61+N65</f>
        <v>57339</v>
      </c>
      <c r="O77" s="35">
        <f t="shared" si="1"/>
        <v>53515</v>
      </c>
      <c r="P77" s="35">
        <f>P9+P13+P17+P21+P25+P29+P33+P37+P41+P45+P49+P53+P57+P61+P65</f>
        <v>5113</v>
      </c>
      <c r="Q77" s="35">
        <f>Q13+Q17+Q21+Q25+Q29+Q33+Q37+Q41+Q45+Q49+Q53+Q57+Q61+Q65</f>
        <v>3150</v>
      </c>
      <c r="R77" s="35">
        <f aca="true" t="shared" si="2" ref="R77:S79">R9+R13+R17+R21+R25+R29+R33+R37+R41+R45+R49+R53+R57+R61+R65</f>
        <v>9457</v>
      </c>
      <c r="S77" s="35">
        <f t="shared" si="2"/>
        <v>12207</v>
      </c>
      <c r="T77" s="33"/>
      <c r="U77" s="33"/>
      <c r="V77" s="33"/>
      <c r="W77" s="33"/>
    </row>
    <row r="78" spans="1:23" ht="12.75">
      <c r="A78" s="33"/>
      <c r="B78" s="34" t="s">
        <v>15</v>
      </c>
      <c r="C78" s="35">
        <f aca="true" t="shared" si="3" ref="C78:M78">C10+C14+C18+C22+C26+C30+C34+C38+C42+C46+C50+C54+C58+C62+C66</f>
        <v>3744029</v>
      </c>
      <c r="D78" s="35">
        <f t="shared" si="3"/>
        <v>3091227</v>
      </c>
      <c r="E78" s="35">
        <f t="shared" si="3"/>
        <v>92243</v>
      </c>
      <c r="F78" s="35">
        <f t="shared" si="3"/>
        <v>297880</v>
      </c>
      <c r="G78" s="35">
        <f t="shared" si="3"/>
        <v>198401</v>
      </c>
      <c r="H78" s="35">
        <f t="shared" si="3"/>
        <v>18059</v>
      </c>
      <c r="I78" s="35">
        <f t="shared" si="3"/>
        <v>69806</v>
      </c>
      <c r="J78" s="35">
        <f t="shared" si="3"/>
        <v>3326</v>
      </c>
      <c r="K78" s="35">
        <f t="shared" si="3"/>
        <v>34147</v>
      </c>
      <c r="L78" s="35">
        <f t="shared" si="3"/>
        <v>66859</v>
      </c>
      <c r="M78" s="35">
        <f t="shared" si="3"/>
        <v>32757</v>
      </c>
      <c r="N78" s="35">
        <f t="shared" si="1"/>
        <v>4263</v>
      </c>
      <c r="O78" s="35">
        <f t="shared" si="1"/>
        <v>20123</v>
      </c>
      <c r="P78" s="35">
        <f>P10+P14+P18+P22+P26+P30+P34+P38+P42+P46+P50+P54+P58+P62+P66</f>
        <v>6886</v>
      </c>
      <c r="Q78" s="35">
        <f>Q14+Q18+Q22+Q26+Q30+Q34+Q38+Q42+Q46+Q50+Q54+Q58+Q62+Q66</f>
        <v>1222</v>
      </c>
      <c r="R78" s="35">
        <f t="shared" si="2"/>
        <v>15021</v>
      </c>
      <c r="S78" s="35">
        <f t="shared" si="2"/>
        <v>16500</v>
      </c>
      <c r="T78" s="33"/>
      <c r="U78" s="33"/>
      <c r="V78" s="33"/>
      <c r="W78" s="33"/>
    </row>
    <row r="79" spans="1:23" ht="12.75">
      <c r="A79" s="33"/>
      <c r="B79" s="34" t="s">
        <v>16</v>
      </c>
      <c r="C79" s="35">
        <f aca="true" t="shared" si="4" ref="C79:M79">C11+C15+C19+C23+C27+C31+C35+C39+C43+C47+C51+C55+C59+C63+C67</f>
        <v>7142962</v>
      </c>
      <c r="D79" s="35">
        <f t="shared" si="4"/>
        <v>5743688</v>
      </c>
      <c r="E79" s="35">
        <f t="shared" si="4"/>
        <v>205352</v>
      </c>
      <c r="F79" s="35">
        <f t="shared" si="4"/>
        <v>546852</v>
      </c>
      <c r="G79" s="35">
        <f t="shared" si="4"/>
        <v>437473</v>
      </c>
      <c r="H79" s="35">
        <f t="shared" si="4"/>
        <v>146375</v>
      </c>
      <c r="I79" s="35">
        <f t="shared" si="4"/>
        <v>131568</v>
      </c>
      <c r="J79" s="35">
        <f t="shared" si="4"/>
        <v>16859</v>
      </c>
      <c r="K79" s="35">
        <f t="shared" si="4"/>
        <v>35934</v>
      </c>
      <c r="L79" s="35">
        <f t="shared" si="4"/>
        <v>91969</v>
      </c>
      <c r="M79" s="35">
        <f t="shared" si="4"/>
        <v>156412</v>
      </c>
      <c r="N79" s="35">
        <f t="shared" si="1"/>
        <v>61602</v>
      </c>
      <c r="O79" s="35">
        <f t="shared" si="1"/>
        <v>73638</v>
      </c>
      <c r="P79" s="35">
        <f>P11+P15+P19+P23+P27+P31+P35+P39+P43+P47+P51+P55+P59+P63+P67</f>
        <v>11999</v>
      </c>
      <c r="Q79" s="35">
        <f>Q15+Q19+Q23+Q27+Q31+Q35+Q39+Q43+Q47+Q51+Q55+Q59+Q63+Q67</f>
        <v>4372</v>
      </c>
      <c r="R79" s="35">
        <f t="shared" si="2"/>
        <v>24478</v>
      </c>
      <c r="S79" s="35">
        <f t="shared" si="2"/>
        <v>28707</v>
      </c>
      <c r="T79" s="33"/>
      <c r="U79" s="33"/>
      <c r="V79" s="33"/>
      <c r="W79" s="33"/>
    </row>
    <row r="80" spans="1:23" ht="12.75">
      <c r="A80" s="33"/>
      <c r="B80" s="36" t="s">
        <v>11</v>
      </c>
      <c r="C80" s="37">
        <f aca="true" t="shared" si="5" ref="C80:M80">(C12+C16+C20+C24+C28+C32+C36+C40+C44+C48+C52+C56+C60+C64+C68)/15</f>
        <v>100</v>
      </c>
      <c r="D80" s="37">
        <f t="shared" si="5"/>
        <v>81.34666666666665</v>
      </c>
      <c r="E80" s="37">
        <f t="shared" si="5"/>
        <v>2.44</v>
      </c>
      <c r="F80" s="37">
        <f t="shared" si="5"/>
        <v>6.48</v>
      </c>
      <c r="G80" s="37">
        <f t="shared" si="5"/>
        <v>5.526666666666668</v>
      </c>
      <c r="H80" s="37">
        <f t="shared" si="5"/>
        <v>1.7066666666666666</v>
      </c>
      <c r="I80" s="37">
        <f t="shared" si="5"/>
        <v>1.5533333333333337</v>
      </c>
      <c r="J80" s="37">
        <f t="shared" si="5"/>
        <v>0.2133333333333334</v>
      </c>
      <c r="K80" s="37">
        <f t="shared" si="5"/>
        <v>0.39999999999999997</v>
      </c>
      <c r="L80" s="37">
        <f t="shared" si="5"/>
        <v>1.2333333333333336</v>
      </c>
      <c r="M80" s="37">
        <f t="shared" si="5"/>
        <v>1.96</v>
      </c>
      <c r="N80" s="37">
        <f>(N16+N20+N24+N28+N32+N36+N40+N44+N48+N52+N56+N60+N64+N68)/15</f>
        <v>0.7533333333333333</v>
      </c>
      <c r="O80" s="37">
        <f>(O16+O20+O24+O28+O32+O36+O40+O44+O48+O52+O56+O60+O64+O68)/15</f>
        <v>0.9133333333333333</v>
      </c>
      <c r="P80" s="37">
        <f>(P12+P16+P20+P24+P28+P32+P36+P40+P44+P48+P52+P56+P60+P64+P68)/15</f>
        <v>0.13333333333333333</v>
      </c>
      <c r="Q80" s="37">
        <f>(Q16+Q20+Q24+Q28+Q32+Q36+Q40+Q44+Q48+Q52+Q56+Q60+Q64+Q68)/15</f>
        <v>0.03333333333333333</v>
      </c>
      <c r="R80" s="37">
        <f>(R12+R16+R20+R24+R28+R32+R36+R40+R44+R48+R52+R56+R60+R64+R68)/15</f>
        <v>0.5666666666666667</v>
      </c>
      <c r="S80" s="37">
        <f>(S12+S16+S20+S24+S28+S32+S36+S40+S44+S48+S52+S56+S60+S64+S68)/15</f>
        <v>2.0266666666666664</v>
      </c>
      <c r="T80" s="33"/>
      <c r="U80" s="33"/>
      <c r="V80" s="33"/>
      <c r="W80" s="33"/>
    </row>
    <row r="81" spans="1:23" ht="12.75">
      <c r="A81" s="33"/>
      <c r="B81" s="33"/>
      <c r="C81" s="38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1:23" ht="12.75">
      <c r="A82" s="33" t="s">
        <v>49</v>
      </c>
      <c r="B82" s="34" t="s">
        <v>14</v>
      </c>
      <c r="C82" s="35">
        <f aca="true" t="shared" si="6" ref="C82:S82">C77-C69</f>
        <v>0</v>
      </c>
      <c r="D82" s="35">
        <f t="shared" si="6"/>
        <v>0</v>
      </c>
      <c r="E82" s="35">
        <f t="shared" si="6"/>
        <v>0</v>
      </c>
      <c r="F82" s="35">
        <f t="shared" si="6"/>
        <v>0</v>
      </c>
      <c r="G82" s="35">
        <f t="shared" si="6"/>
        <v>0</v>
      </c>
      <c r="H82" s="35">
        <f t="shared" si="6"/>
        <v>0</v>
      </c>
      <c r="I82" s="35">
        <f t="shared" si="6"/>
        <v>0</v>
      </c>
      <c r="J82" s="35">
        <f t="shared" si="6"/>
        <v>0</v>
      </c>
      <c r="K82" s="35">
        <f t="shared" si="6"/>
        <v>0</v>
      </c>
      <c r="L82" s="35">
        <f t="shared" si="6"/>
        <v>0</v>
      </c>
      <c r="M82" s="35">
        <f t="shared" si="6"/>
        <v>0</v>
      </c>
      <c r="N82" s="35">
        <f t="shared" si="6"/>
        <v>0</v>
      </c>
      <c r="O82" s="35">
        <f t="shared" si="6"/>
        <v>0</v>
      </c>
      <c r="P82" s="35">
        <f t="shared" si="6"/>
        <v>0</v>
      </c>
      <c r="Q82" s="35">
        <f t="shared" si="6"/>
        <v>0</v>
      </c>
      <c r="R82" s="35">
        <f t="shared" si="6"/>
        <v>0</v>
      </c>
      <c r="S82" s="35">
        <f t="shared" si="6"/>
        <v>0</v>
      </c>
      <c r="T82" s="33"/>
      <c r="U82" s="33"/>
      <c r="V82" s="33"/>
      <c r="W82" s="33"/>
    </row>
    <row r="83" spans="1:23" ht="12.75">
      <c r="A83" s="33"/>
      <c r="B83" s="34" t="s">
        <v>15</v>
      </c>
      <c r="C83" s="35">
        <f aca="true" t="shared" si="7" ref="C83:S83">C78-C70</f>
        <v>0</v>
      </c>
      <c r="D83" s="35">
        <f t="shared" si="7"/>
        <v>0</v>
      </c>
      <c r="E83" s="35">
        <f t="shared" si="7"/>
        <v>0</v>
      </c>
      <c r="F83" s="35">
        <f t="shared" si="7"/>
        <v>0</v>
      </c>
      <c r="G83" s="35">
        <f t="shared" si="7"/>
        <v>0</v>
      </c>
      <c r="H83" s="35">
        <f t="shared" si="7"/>
        <v>0</v>
      </c>
      <c r="I83" s="35">
        <f t="shared" si="7"/>
        <v>0</v>
      </c>
      <c r="J83" s="35">
        <f t="shared" si="7"/>
        <v>0</v>
      </c>
      <c r="K83" s="35">
        <f t="shared" si="7"/>
        <v>-10</v>
      </c>
      <c r="L83" s="35">
        <f t="shared" si="7"/>
        <v>0</v>
      </c>
      <c r="M83" s="35">
        <f t="shared" si="7"/>
        <v>0</v>
      </c>
      <c r="N83" s="35">
        <f t="shared" si="7"/>
        <v>0</v>
      </c>
      <c r="O83" s="35">
        <f t="shared" si="7"/>
        <v>0</v>
      </c>
      <c r="P83" s="35">
        <f t="shared" si="7"/>
        <v>0</v>
      </c>
      <c r="Q83" s="35">
        <f t="shared" si="7"/>
        <v>0</v>
      </c>
      <c r="R83" s="35">
        <f t="shared" si="7"/>
        <v>0</v>
      </c>
      <c r="S83" s="35">
        <f t="shared" si="7"/>
        <v>0</v>
      </c>
      <c r="T83" s="33"/>
      <c r="U83" s="33"/>
      <c r="V83" s="33"/>
      <c r="W83" s="33"/>
    </row>
    <row r="84" spans="1:23" ht="12.75">
      <c r="A84" s="33"/>
      <c r="B84" s="34" t="s">
        <v>16</v>
      </c>
      <c r="C84" s="35">
        <f aca="true" t="shared" si="8" ref="C84:S84">C79-C71</f>
        <v>0</v>
      </c>
      <c r="D84" s="35">
        <f t="shared" si="8"/>
        <v>0</v>
      </c>
      <c r="E84" s="35">
        <f t="shared" si="8"/>
        <v>0</v>
      </c>
      <c r="F84" s="35">
        <f t="shared" si="8"/>
        <v>0</v>
      </c>
      <c r="G84" s="35">
        <f t="shared" si="8"/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5">
        <f t="shared" si="8"/>
        <v>0</v>
      </c>
      <c r="L84" s="35">
        <f t="shared" si="8"/>
        <v>0</v>
      </c>
      <c r="M84" s="35">
        <f t="shared" si="8"/>
        <v>0</v>
      </c>
      <c r="N84" s="35">
        <f t="shared" si="8"/>
        <v>0</v>
      </c>
      <c r="O84" s="35">
        <f t="shared" si="8"/>
        <v>0</v>
      </c>
      <c r="P84" s="35">
        <f t="shared" si="8"/>
        <v>0</v>
      </c>
      <c r="Q84" s="35">
        <f t="shared" si="8"/>
        <v>0</v>
      </c>
      <c r="R84" s="35">
        <f t="shared" si="8"/>
        <v>0</v>
      </c>
      <c r="S84" s="35">
        <f t="shared" si="8"/>
        <v>0</v>
      </c>
      <c r="T84" s="33"/>
      <c r="U84" s="33"/>
      <c r="V84" s="33"/>
      <c r="W84" s="33"/>
    </row>
    <row r="85" spans="1:23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8" spans="3:4" ht="12.75">
      <c r="C88" s="23" t="s">
        <v>53</v>
      </c>
      <c r="D88" s="23"/>
    </row>
    <row r="89" ht="12.75">
      <c r="C89" s="32" t="s">
        <v>52</v>
      </c>
    </row>
    <row r="90" ht="12.75">
      <c r="C90" s="40" t="s">
        <v>54</v>
      </c>
    </row>
    <row r="91" ht="12.75">
      <c r="C91" s="40"/>
    </row>
    <row r="171" spans="24:26" ht="12.75">
      <c r="X171" s="7"/>
      <c r="Y171" s="7"/>
      <c r="Z171" s="7"/>
    </row>
    <row r="286" spans="11:13" ht="12.75">
      <c r="K286"/>
      <c r="L286"/>
      <c r="M286"/>
    </row>
    <row r="287" spans="11:13" ht="12.75">
      <c r="K287"/>
      <c r="L287"/>
      <c r="M287"/>
    </row>
    <row r="288" spans="11:13" ht="12.75">
      <c r="K288"/>
      <c r="L288"/>
      <c r="M288"/>
    </row>
    <row r="289" spans="11:13" ht="12.75">
      <c r="K289"/>
      <c r="L289"/>
      <c r="M289"/>
    </row>
    <row r="290" spans="11:13" ht="12.75">
      <c r="K290"/>
      <c r="L290"/>
      <c r="M290"/>
    </row>
    <row r="291" spans="11:13" ht="12.75">
      <c r="K291"/>
      <c r="L291"/>
      <c r="M291"/>
    </row>
    <row r="292" spans="11:13" ht="12.75">
      <c r="K292"/>
      <c r="L292"/>
      <c r="M292"/>
    </row>
    <row r="293" spans="11:13" ht="12.75">
      <c r="K293"/>
      <c r="L293"/>
      <c r="M293"/>
    </row>
    <row r="294" spans="11:13" ht="12.75">
      <c r="K294"/>
      <c r="L294"/>
      <c r="M294"/>
    </row>
  </sheetData>
  <mergeCells count="24">
    <mergeCell ref="E3:E7"/>
    <mergeCell ref="F3:L3"/>
    <mergeCell ref="I5:I7"/>
    <mergeCell ref="J5:J7"/>
    <mergeCell ref="K5:K7"/>
    <mergeCell ref="L5:L7"/>
    <mergeCell ref="P5:P7"/>
    <mergeCell ref="Q5:Q7"/>
    <mergeCell ref="M3:Q3"/>
    <mergeCell ref="R3:S3"/>
    <mergeCell ref="M4:M7"/>
    <mergeCell ref="N4:Q4"/>
    <mergeCell ref="R4:R7"/>
    <mergeCell ref="S4:S7"/>
    <mergeCell ref="A3:A7"/>
    <mergeCell ref="B3:B7"/>
    <mergeCell ref="N5:N7"/>
    <mergeCell ref="O5:O7"/>
    <mergeCell ref="F4:F7"/>
    <mergeCell ref="G4:G7"/>
    <mergeCell ref="H4:L4"/>
    <mergeCell ref="H5:H7"/>
    <mergeCell ref="C3:C7"/>
    <mergeCell ref="D3:D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8.75390625" style="44" customWidth="1"/>
    <col min="2" max="2" width="2.125" style="44" customWidth="1"/>
    <col min="3" max="4" width="8.875" style="44" customWidth="1"/>
    <col min="5" max="7" width="7.25390625" style="44" customWidth="1"/>
    <col min="8" max="8" width="7.625" style="44" customWidth="1"/>
    <col min="9" max="9" width="7.25390625" style="44" customWidth="1"/>
    <col min="10" max="10" width="6.25390625" style="44" customWidth="1"/>
    <col min="11" max="11" width="6.375" style="44" customWidth="1"/>
    <col min="12" max="12" width="6.875" style="44" customWidth="1"/>
    <col min="13" max="13" width="7.25390625" style="44" customWidth="1"/>
    <col min="14" max="14" width="6.875" style="44" customWidth="1"/>
    <col min="15" max="16" width="6.25390625" style="44" customWidth="1"/>
    <col min="17" max="17" width="7.125" style="44" customWidth="1"/>
    <col min="18" max="18" width="6.25390625" style="44" customWidth="1"/>
    <col min="19" max="19" width="6.75390625" style="44" customWidth="1"/>
    <col min="20" max="23" width="9.125" style="44" customWidth="1"/>
    <col min="24" max="33" width="9.125" style="46" customWidth="1"/>
  </cols>
  <sheetData>
    <row r="1" spans="1:19" ht="12.75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ht="12.75">
      <c r="S2" s="45"/>
    </row>
    <row r="3" spans="1:19" ht="12.75">
      <c r="A3" s="71" t="s">
        <v>0</v>
      </c>
      <c r="B3" s="72" t="s">
        <v>1</v>
      </c>
      <c r="C3" s="75" t="s">
        <v>56</v>
      </c>
      <c r="D3" s="75" t="s">
        <v>19</v>
      </c>
      <c r="E3" s="75" t="s">
        <v>20</v>
      </c>
      <c r="F3" s="75" t="s">
        <v>4</v>
      </c>
      <c r="G3" s="75"/>
      <c r="H3" s="75"/>
      <c r="I3" s="75"/>
      <c r="J3" s="75"/>
      <c r="K3" s="75"/>
      <c r="L3" s="75"/>
      <c r="M3" s="75" t="s">
        <v>7</v>
      </c>
      <c r="N3" s="75"/>
      <c r="O3" s="75"/>
      <c r="P3" s="75"/>
      <c r="Q3" s="75"/>
      <c r="R3" s="75" t="s">
        <v>8</v>
      </c>
      <c r="S3" s="76"/>
    </row>
    <row r="4" spans="1:19" ht="12.75">
      <c r="A4" s="71"/>
      <c r="B4" s="73"/>
      <c r="C4" s="75"/>
      <c r="D4" s="75"/>
      <c r="E4" s="75"/>
      <c r="F4" s="75" t="s">
        <v>2</v>
      </c>
      <c r="G4" s="75" t="s">
        <v>3</v>
      </c>
      <c r="H4" s="75" t="s">
        <v>17</v>
      </c>
      <c r="I4" s="75"/>
      <c r="J4" s="75"/>
      <c r="K4" s="75"/>
      <c r="L4" s="75"/>
      <c r="M4" s="75" t="s">
        <v>5</v>
      </c>
      <c r="N4" s="75" t="s">
        <v>6</v>
      </c>
      <c r="O4" s="75"/>
      <c r="P4" s="75"/>
      <c r="Q4" s="75"/>
      <c r="R4" s="75" t="s">
        <v>46</v>
      </c>
      <c r="S4" s="76" t="s">
        <v>55</v>
      </c>
    </row>
    <row r="5" spans="1:19" ht="12.75">
      <c r="A5" s="71"/>
      <c r="B5" s="73"/>
      <c r="C5" s="75"/>
      <c r="D5" s="75"/>
      <c r="E5" s="75"/>
      <c r="F5" s="75"/>
      <c r="G5" s="75"/>
      <c r="H5" s="75" t="s">
        <v>21</v>
      </c>
      <c r="I5" s="75" t="s">
        <v>22</v>
      </c>
      <c r="J5" s="75" t="s">
        <v>23</v>
      </c>
      <c r="K5" s="75" t="s">
        <v>24</v>
      </c>
      <c r="L5" s="75" t="s">
        <v>25</v>
      </c>
      <c r="M5" s="75"/>
      <c r="N5" s="75" t="s">
        <v>26</v>
      </c>
      <c r="O5" s="75" t="s">
        <v>27</v>
      </c>
      <c r="P5" s="75" t="s">
        <v>48</v>
      </c>
      <c r="Q5" s="75" t="s">
        <v>28</v>
      </c>
      <c r="R5" s="75"/>
      <c r="S5" s="76"/>
    </row>
    <row r="6" spans="1:19" ht="12.75">
      <c r="A6" s="71"/>
      <c r="B6" s="73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</row>
    <row r="7" spans="1:19" ht="12.75">
      <c r="A7" s="71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</row>
    <row r="8" spans="1:19" ht="12.75">
      <c r="A8" s="49" t="s">
        <v>9</v>
      </c>
      <c r="B8" s="50" t="s">
        <v>10</v>
      </c>
      <c r="C8" s="48">
        <v>1</v>
      </c>
      <c r="D8" s="50">
        <v>2</v>
      </c>
      <c r="E8" s="50">
        <v>3</v>
      </c>
      <c r="F8" s="50">
        <v>4</v>
      </c>
      <c r="G8" s="50">
        <v>5</v>
      </c>
      <c r="H8" s="50">
        <v>6</v>
      </c>
      <c r="I8" s="50">
        <v>7</v>
      </c>
      <c r="J8" s="50">
        <v>8</v>
      </c>
      <c r="K8" s="50">
        <v>9</v>
      </c>
      <c r="L8" s="50">
        <v>10</v>
      </c>
      <c r="M8" s="50">
        <v>11</v>
      </c>
      <c r="N8" s="50">
        <v>12</v>
      </c>
      <c r="O8" s="50">
        <v>13</v>
      </c>
      <c r="P8" s="50">
        <v>14</v>
      </c>
      <c r="Q8" s="50">
        <v>15</v>
      </c>
      <c r="R8" s="50">
        <v>16</v>
      </c>
      <c r="S8" s="51">
        <v>17</v>
      </c>
    </row>
    <row r="9" spans="1:23" ht="12.75">
      <c r="A9" s="52" t="s">
        <v>29</v>
      </c>
      <c r="B9" s="53" t="s">
        <v>57</v>
      </c>
      <c r="C9" s="30">
        <v>375196</v>
      </c>
      <c r="D9" s="30">
        <v>328853</v>
      </c>
      <c r="E9" s="30">
        <v>22154</v>
      </c>
      <c r="F9" s="30">
        <v>6673</v>
      </c>
      <c r="G9" s="30">
        <v>15543</v>
      </c>
      <c r="H9" s="30">
        <v>12707</v>
      </c>
      <c r="I9" s="30">
        <v>651</v>
      </c>
      <c r="J9" s="30">
        <v>1420</v>
      </c>
      <c r="K9" s="30">
        <v>148</v>
      </c>
      <c r="L9" s="30">
        <v>390</v>
      </c>
      <c r="M9" s="30">
        <v>18</v>
      </c>
      <c r="N9" s="54" t="s">
        <v>12</v>
      </c>
      <c r="O9" s="54" t="s">
        <v>12</v>
      </c>
      <c r="P9" s="30">
        <v>18</v>
      </c>
      <c r="Q9" s="54" t="s">
        <v>12</v>
      </c>
      <c r="R9" s="30">
        <v>559</v>
      </c>
      <c r="S9" s="55">
        <v>1396</v>
      </c>
      <c r="U9" s="45"/>
      <c r="V9" s="45"/>
      <c r="W9" s="45"/>
    </row>
    <row r="10" spans="1:23" ht="12.75">
      <c r="A10" s="56"/>
      <c r="B10" s="57" t="s">
        <v>58</v>
      </c>
      <c r="C10" s="41">
        <v>364081</v>
      </c>
      <c r="D10" s="41">
        <v>297326</v>
      </c>
      <c r="E10" s="41">
        <v>29372</v>
      </c>
      <c r="F10" s="41">
        <v>16083</v>
      </c>
      <c r="G10" s="41">
        <v>19078</v>
      </c>
      <c r="H10" s="41">
        <v>3346</v>
      </c>
      <c r="I10" s="41">
        <v>4901</v>
      </c>
      <c r="J10" s="41">
        <v>676</v>
      </c>
      <c r="K10" s="41">
        <v>4624</v>
      </c>
      <c r="L10" s="41">
        <v>5302</v>
      </c>
      <c r="M10" s="41">
        <v>129</v>
      </c>
      <c r="N10" s="58" t="s">
        <v>12</v>
      </c>
      <c r="O10" s="58" t="s">
        <v>12</v>
      </c>
      <c r="P10" s="41">
        <v>129</v>
      </c>
      <c r="Q10" s="58" t="s">
        <v>12</v>
      </c>
      <c r="R10" s="41">
        <v>601</v>
      </c>
      <c r="S10" s="43">
        <v>1492</v>
      </c>
      <c r="U10" s="45"/>
      <c r="V10" s="45"/>
      <c r="W10" s="45"/>
    </row>
    <row r="11" spans="1:23" ht="12.75">
      <c r="A11" s="56"/>
      <c r="B11" s="57" t="s">
        <v>59</v>
      </c>
      <c r="C11" s="41">
        <v>739277</v>
      </c>
      <c r="D11" s="41">
        <v>626179</v>
      </c>
      <c r="E11" s="41">
        <v>51526</v>
      </c>
      <c r="F11" s="41">
        <v>22756</v>
      </c>
      <c r="G11" s="41">
        <v>34621</v>
      </c>
      <c r="H11" s="41">
        <v>16053</v>
      </c>
      <c r="I11" s="41">
        <v>5552</v>
      </c>
      <c r="J11" s="41">
        <v>2096</v>
      </c>
      <c r="K11" s="41">
        <v>4772</v>
      </c>
      <c r="L11" s="41">
        <v>5692</v>
      </c>
      <c r="M11" s="41">
        <v>147</v>
      </c>
      <c r="N11" s="58" t="s">
        <v>12</v>
      </c>
      <c r="O11" s="58" t="s">
        <v>12</v>
      </c>
      <c r="P11" s="41">
        <v>147</v>
      </c>
      <c r="Q11" s="58" t="s">
        <v>12</v>
      </c>
      <c r="R11" s="41">
        <v>1160</v>
      </c>
      <c r="S11" s="43">
        <v>2888</v>
      </c>
      <c r="U11" s="45"/>
      <c r="V11" s="45"/>
      <c r="W11" s="45"/>
    </row>
    <row r="12" spans="1:23" ht="12.75">
      <c r="A12" s="59"/>
      <c r="B12" s="60" t="s">
        <v>11</v>
      </c>
      <c r="C12" s="61">
        <v>100</v>
      </c>
      <c r="D12" s="61">
        <v>84.7</v>
      </c>
      <c r="E12" s="61">
        <v>7</v>
      </c>
      <c r="F12" s="61">
        <v>3.1</v>
      </c>
      <c r="G12" s="61">
        <v>4.7</v>
      </c>
      <c r="H12" s="61">
        <v>2.2</v>
      </c>
      <c r="I12" s="61">
        <v>0.8</v>
      </c>
      <c r="J12" s="61">
        <v>0.3</v>
      </c>
      <c r="K12" s="61">
        <v>0.6</v>
      </c>
      <c r="L12" s="61">
        <v>0.8</v>
      </c>
      <c r="M12" s="61">
        <v>0</v>
      </c>
      <c r="N12" s="60" t="s">
        <v>12</v>
      </c>
      <c r="O12" s="60" t="s">
        <v>12</v>
      </c>
      <c r="P12" s="61">
        <v>0</v>
      </c>
      <c r="Q12" s="60" t="s">
        <v>12</v>
      </c>
      <c r="R12" s="61">
        <v>0.2</v>
      </c>
      <c r="S12" s="62">
        <v>0.4</v>
      </c>
      <c r="T12" s="47"/>
      <c r="U12" s="45"/>
      <c r="V12" s="45"/>
      <c r="W12" s="45"/>
    </row>
    <row r="13" spans="1:23" ht="12.75">
      <c r="A13" s="59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  <c r="T13" s="47"/>
      <c r="U13" s="45"/>
      <c r="V13" s="45"/>
      <c r="W13" s="45"/>
    </row>
    <row r="14" spans="1:23" ht="12.75">
      <c r="A14" s="56" t="s">
        <v>30</v>
      </c>
      <c r="B14" s="57" t="s">
        <v>57</v>
      </c>
      <c r="C14" s="41">
        <v>293964</v>
      </c>
      <c r="D14" s="41">
        <v>206814</v>
      </c>
      <c r="E14" s="41">
        <v>17421</v>
      </c>
      <c r="F14" s="41">
        <v>21440</v>
      </c>
      <c r="G14" s="41">
        <v>42710</v>
      </c>
      <c r="H14" s="41">
        <v>33613</v>
      </c>
      <c r="I14" s="41">
        <v>2890</v>
      </c>
      <c r="J14" s="41">
        <v>3193</v>
      </c>
      <c r="K14" s="41">
        <v>263</v>
      </c>
      <c r="L14" s="41">
        <v>1643</v>
      </c>
      <c r="M14" s="41">
        <v>4085</v>
      </c>
      <c r="N14" s="41">
        <v>2624</v>
      </c>
      <c r="O14" s="41">
        <v>861</v>
      </c>
      <c r="P14" s="41">
        <v>487</v>
      </c>
      <c r="Q14" s="41">
        <v>74</v>
      </c>
      <c r="R14" s="41">
        <v>535</v>
      </c>
      <c r="S14" s="43">
        <v>959</v>
      </c>
      <c r="U14" s="45"/>
      <c r="V14" s="45"/>
      <c r="W14" s="45"/>
    </row>
    <row r="15" spans="1:23" ht="12.75">
      <c r="A15" s="56"/>
      <c r="B15" s="57" t="s">
        <v>58</v>
      </c>
      <c r="C15" s="41">
        <v>287566</v>
      </c>
      <c r="D15" s="41">
        <v>191526</v>
      </c>
      <c r="E15" s="41">
        <v>16559</v>
      </c>
      <c r="F15" s="41">
        <v>27875</v>
      </c>
      <c r="G15" s="41">
        <v>46682</v>
      </c>
      <c r="H15" s="41">
        <v>7102</v>
      </c>
      <c r="I15" s="41">
        <v>12134</v>
      </c>
      <c r="J15" s="41">
        <v>1209</v>
      </c>
      <c r="K15" s="41">
        <v>13045</v>
      </c>
      <c r="L15" s="41">
        <v>12147</v>
      </c>
      <c r="M15" s="41">
        <v>3362</v>
      </c>
      <c r="N15" s="41">
        <v>693</v>
      </c>
      <c r="O15" s="41">
        <v>1103</v>
      </c>
      <c r="P15" s="41">
        <v>1483</v>
      </c>
      <c r="Q15" s="41">
        <v>69</v>
      </c>
      <c r="R15" s="41">
        <v>682</v>
      </c>
      <c r="S15" s="43">
        <v>880</v>
      </c>
      <c r="U15" s="45"/>
      <c r="V15" s="45"/>
      <c r="W15" s="45"/>
    </row>
    <row r="16" spans="1:23" ht="12.75">
      <c r="A16" s="56"/>
      <c r="B16" s="57" t="s">
        <v>59</v>
      </c>
      <c r="C16" s="41">
        <v>581530</v>
      </c>
      <c r="D16" s="41">
        <v>398340</v>
      </c>
      <c r="E16" s="41">
        <v>33980</v>
      </c>
      <c r="F16" s="41">
        <v>49315</v>
      </c>
      <c r="G16" s="41">
        <v>89392</v>
      </c>
      <c r="H16" s="41">
        <v>40715</v>
      </c>
      <c r="I16" s="41">
        <v>15024</v>
      </c>
      <c r="J16" s="41">
        <v>4402</v>
      </c>
      <c r="K16" s="41">
        <v>13308</v>
      </c>
      <c r="L16" s="41">
        <v>13790</v>
      </c>
      <c r="M16" s="41">
        <v>7447</v>
      </c>
      <c r="N16" s="41">
        <v>3317</v>
      </c>
      <c r="O16" s="41">
        <v>1964</v>
      </c>
      <c r="P16" s="41">
        <v>1970</v>
      </c>
      <c r="Q16" s="41">
        <v>143</v>
      </c>
      <c r="R16" s="41">
        <v>1217</v>
      </c>
      <c r="S16" s="43">
        <v>1839</v>
      </c>
      <c r="U16" s="45"/>
      <c r="V16" s="45"/>
      <c r="W16" s="45"/>
    </row>
    <row r="17" spans="1:23" ht="12.75">
      <c r="A17" s="59"/>
      <c r="B17" s="60" t="s">
        <v>11</v>
      </c>
      <c r="C17" s="61">
        <v>100</v>
      </c>
      <c r="D17" s="61">
        <v>68.5</v>
      </c>
      <c r="E17" s="61">
        <v>5.8</v>
      </c>
      <c r="F17" s="61">
        <v>8.5</v>
      </c>
      <c r="G17" s="61">
        <v>15.4</v>
      </c>
      <c r="H17" s="61">
        <v>7</v>
      </c>
      <c r="I17" s="61">
        <v>2.6</v>
      </c>
      <c r="J17" s="61">
        <v>0.8</v>
      </c>
      <c r="K17" s="61">
        <v>2.3</v>
      </c>
      <c r="L17" s="61">
        <v>2.4</v>
      </c>
      <c r="M17" s="61">
        <v>1.3</v>
      </c>
      <c r="N17" s="61">
        <v>0.6</v>
      </c>
      <c r="O17" s="61">
        <v>0.3</v>
      </c>
      <c r="P17" s="61">
        <v>0.3</v>
      </c>
      <c r="Q17" s="61">
        <v>0</v>
      </c>
      <c r="R17" s="61">
        <v>0.2</v>
      </c>
      <c r="S17" s="62">
        <v>0.3</v>
      </c>
      <c r="T17" s="47"/>
      <c r="U17" s="45"/>
      <c r="V17" s="45"/>
      <c r="W17" s="45"/>
    </row>
    <row r="18" spans="1:23" ht="12.75">
      <c r="A18" s="59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  <c r="T18" s="47"/>
      <c r="U18" s="45"/>
      <c r="V18" s="45"/>
      <c r="W18" s="45"/>
    </row>
    <row r="19" spans="1:23" ht="12.75">
      <c r="A19" s="56" t="s">
        <v>31</v>
      </c>
      <c r="B19" s="57" t="s">
        <v>57</v>
      </c>
      <c r="C19" s="41">
        <v>302696</v>
      </c>
      <c r="D19" s="41">
        <v>205109</v>
      </c>
      <c r="E19" s="41">
        <v>11169</v>
      </c>
      <c r="F19" s="41">
        <v>32457</v>
      </c>
      <c r="G19" s="41">
        <v>31566</v>
      </c>
      <c r="H19" s="41">
        <v>19461</v>
      </c>
      <c r="I19" s="41">
        <v>5442</v>
      </c>
      <c r="J19" s="41">
        <v>2733</v>
      </c>
      <c r="K19" s="41">
        <v>656</v>
      </c>
      <c r="L19" s="41">
        <v>2076</v>
      </c>
      <c r="M19" s="41">
        <v>20595</v>
      </c>
      <c r="N19" s="41">
        <v>12746</v>
      </c>
      <c r="O19" s="41">
        <v>5941</v>
      </c>
      <c r="P19" s="41">
        <v>1202</v>
      </c>
      <c r="Q19" s="41">
        <v>534</v>
      </c>
      <c r="R19" s="41">
        <v>751</v>
      </c>
      <c r="S19" s="43">
        <v>1049</v>
      </c>
      <c r="U19" s="45"/>
      <c r="V19" s="45"/>
      <c r="W19" s="45"/>
    </row>
    <row r="20" spans="1:23" ht="12.75">
      <c r="A20" s="56"/>
      <c r="B20" s="57" t="s">
        <v>58</v>
      </c>
      <c r="C20" s="41">
        <v>299711</v>
      </c>
      <c r="D20" s="41">
        <v>215654</v>
      </c>
      <c r="E20" s="41">
        <v>9300</v>
      </c>
      <c r="F20" s="41">
        <v>34081</v>
      </c>
      <c r="G20" s="41">
        <v>30501</v>
      </c>
      <c r="H20" s="41">
        <v>2357</v>
      </c>
      <c r="I20" s="41">
        <v>7565</v>
      </c>
      <c r="J20" s="41">
        <v>747</v>
      </c>
      <c r="K20" s="41">
        <v>11064</v>
      </c>
      <c r="L20" s="41">
        <v>7481</v>
      </c>
      <c r="M20" s="41">
        <v>8154</v>
      </c>
      <c r="N20" s="41">
        <v>1859</v>
      </c>
      <c r="O20" s="41">
        <v>4111</v>
      </c>
      <c r="P20" s="41">
        <v>1854</v>
      </c>
      <c r="Q20" s="41">
        <v>248</v>
      </c>
      <c r="R20" s="41">
        <v>1048</v>
      </c>
      <c r="S20" s="43">
        <v>973</v>
      </c>
      <c r="U20" s="45"/>
      <c r="V20" s="45"/>
      <c r="W20" s="45"/>
    </row>
    <row r="21" spans="1:23" ht="12.75">
      <c r="A21" s="56"/>
      <c r="B21" s="57" t="s">
        <v>59</v>
      </c>
      <c r="C21" s="41">
        <v>602407</v>
      </c>
      <c r="D21" s="41">
        <v>420763</v>
      </c>
      <c r="E21" s="41">
        <v>20469</v>
      </c>
      <c r="F21" s="41">
        <v>66538</v>
      </c>
      <c r="G21" s="41">
        <v>62067</v>
      </c>
      <c r="H21" s="41">
        <v>21818</v>
      </c>
      <c r="I21" s="41">
        <v>13007</v>
      </c>
      <c r="J21" s="41">
        <v>3480</v>
      </c>
      <c r="K21" s="41">
        <v>11720</v>
      </c>
      <c r="L21" s="41">
        <v>9557</v>
      </c>
      <c r="M21" s="41">
        <v>28749</v>
      </c>
      <c r="N21" s="41">
        <v>14605</v>
      </c>
      <c r="O21" s="41">
        <v>10052</v>
      </c>
      <c r="P21" s="41">
        <v>3056</v>
      </c>
      <c r="Q21" s="41">
        <v>782</v>
      </c>
      <c r="R21" s="41">
        <v>1799</v>
      </c>
      <c r="S21" s="43">
        <v>2022</v>
      </c>
      <c r="U21" s="45"/>
      <c r="V21" s="45"/>
      <c r="W21" s="45"/>
    </row>
    <row r="22" spans="1:23" ht="12.75">
      <c r="A22" s="59"/>
      <c r="B22" s="60" t="s">
        <v>11</v>
      </c>
      <c r="C22" s="61">
        <v>100</v>
      </c>
      <c r="D22" s="61">
        <v>69.8</v>
      </c>
      <c r="E22" s="61">
        <v>3.4</v>
      </c>
      <c r="F22" s="61">
        <v>11</v>
      </c>
      <c r="G22" s="61">
        <v>10.3</v>
      </c>
      <c r="H22" s="61">
        <v>3.6</v>
      </c>
      <c r="I22" s="61">
        <v>2.2</v>
      </c>
      <c r="J22" s="61">
        <v>0.6</v>
      </c>
      <c r="K22" s="61">
        <v>1.9</v>
      </c>
      <c r="L22" s="61">
        <v>1.6</v>
      </c>
      <c r="M22" s="61">
        <v>4.8</v>
      </c>
      <c r="N22" s="61">
        <v>2.4</v>
      </c>
      <c r="O22" s="61">
        <v>1.7</v>
      </c>
      <c r="P22" s="61">
        <v>0.5</v>
      </c>
      <c r="Q22" s="61">
        <v>0.1</v>
      </c>
      <c r="R22" s="61">
        <v>0.3</v>
      </c>
      <c r="S22" s="62">
        <v>0.3</v>
      </c>
      <c r="T22" s="47"/>
      <c r="U22" s="45"/>
      <c r="V22" s="45"/>
      <c r="W22" s="45"/>
    </row>
    <row r="23" spans="1:23" ht="12.75">
      <c r="A23" s="59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  <c r="T23" s="47"/>
      <c r="U23" s="45"/>
      <c r="V23" s="45"/>
      <c r="W23" s="45"/>
    </row>
    <row r="24" spans="1:23" ht="12.75">
      <c r="A24" s="56" t="s">
        <v>32</v>
      </c>
      <c r="B24" s="57" t="s">
        <v>57</v>
      </c>
      <c r="C24" s="41">
        <v>331328</v>
      </c>
      <c r="D24" s="41">
        <v>232760</v>
      </c>
      <c r="E24" s="41">
        <v>8548</v>
      </c>
      <c r="F24" s="41">
        <v>33028</v>
      </c>
      <c r="G24" s="41">
        <v>33771</v>
      </c>
      <c r="H24" s="41">
        <v>19668</v>
      </c>
      <c r="I24" s="41">
        <v>8786</v>
      </c>
      <c r="J24" s="41">
        <v>2116</v>
      </c>
      <c r="K24" s="41">
        <v>233</v>
      </c>
      <c r="L24" s="41">
        <v>1685</v>
      </c>
      <c r="M24" s="41">
        <v>21363</v>
      </c>
      <c r="N24" s="41">
        <v>10697</v>
      </c>
      <c r="O24" s="41">
        <v>8436</v>
      </c>
      <c r="P24" s="41">
        <v>1309</v>
      </c>
      <c r="Q24" s="41">
        <v>684</v>
      </c>
      <c r="R24" s="41">
        <v>869</v>
      </c>
      <c r="S24" s="43">
        <v>989</v>
      </c>
      <c r="U24" s="45"/>
      <c r="V24" s="45"/>
      <c r="W24" s="45"/>
    </row>
    <row r="25" spans="1:23" ht="12.75">
      <c r="A25" s="56"/>
      <c r="B25" s="57" t="s">
        <v>58</v>
      </c>
      <c r="C25" s="41">
        <v>338958</v>
      </c>
      <c r="D25" s="41">
        <v>256068</v>
      </c>
      <c r="E25" s="41">
        <v>6504</v>
      </c>
      <c r="F25" s="41">
        <v>47202</v>
      </c>
      <c r="G25" s="41">
        <v>20051</v>
      </c>
      <c r="H25" s="41">
        <v>1199</v>
      </c>
      <c r="I25" s="41">
        <v>11093</v>
      </c>
      <c r="J25" s="41">
        <v>251</v>
      </c>
      <c r="K25" s="41">
        <v>2462</v>
      </c>
      <c r="L25" s="41">
        <v>4340</v>
      </c>
      <c r="M25" s="41">
        <v>7068</v>
      </c>
      <c r="N25" s="41">
        <v>693</v>
      </c>
      <c r="O25" s="41">
        <v>4236</v>
      </c>
      <c r="P25" s="41">
        <v>1767</v>
      </c>
      <c r="Q25" s="41">
        <v>305</v>
      </c>
      <c r="R25" s="41">
        <v>1077</v>
      </c>
      <c r="S25" s="43">
        <v>988</v>
      </c>
      <c r="U25" s="45"/>
      <c r="V25" s="45"/>
      <c r="W25" s="45"/>
    </row>
    <row r="26" spans="1:23" ht="12.75">
      <c r="A26" s="56"/>
      <c r="B26" s="57" t="s">
        <v>59</v>
      </c>
      <c r="C26" s="41">
        <v>670286</v>
      </c>
      <c r="D26" s="41">
        <v>488828</v>
      </c>
      <c r="E26" s="41">
        <v>15052</v>
      </c>
      <c r="F26" s="41">
        <v>80230</v>
      </c>
      <c r="G26" s="41">
        <v>53822</v>
      </c>
      <c r="H26" s="41">
        <v>20867</v>
      </c>
      <c r="I26" s="41">
        <v>19879</v>
      </c>
      <c r="J26" s="41">
        <v>2367</v>
      </c>
      <c r="K26" s="41">
        <v>2695</v>
      </c>
      <c r="L26" s="41">
        <v>6025</v>
      </c>
      <c r="M26" s="41">
        <v>28431</v>
      </c>
      <c r="N26" s="41">
        <v>11390</v>
      </c>
      <c r="O26" s="41">
        <v>12672</v>
      </c>
      <c r="P26" s="41">
        <v>3076</v>
      </c>
      <c r="Q26" s="41">
        <v>989</v>
      </c>
      <c r="R26" s="41">
        <v>1946</v>
      </c>
      <c r="S26" s="43">
        <v>1977</v>
      </c>
      <c r="U26" s="45"/>
      <c r="V26" s="45"/>
      <c r="W26" s="45"/>
    </row>
    <row r="27" spans="1:23" ht="12.75">
      <c r="A27" s="59"/>
      <c r="B27" s="60" t="s">
        <v>11</v>
      </c>
      <c r="C27" s="61">
        <v>100</v>
      </c>
      <c r="D27" s="61">
        <v>72.9</v>
      </c>
      <c r="E27" s="61">
        <v>2.2</v>
      </c>
      <c r="F27" s="61">
        <v>12</v>
      </c>
      <c r="G27" s="61">
        <v>8</v>
      </c>
      <c r="H27" s="61">
        <v>3.1</v>
      </c>
      <c r="I27" s="61">
        <v>3</v>
      </c>
      <c r="J27" s="61">
        <v>0.4</v>
      </c>
      <c r="K27" s="61">
        <v>0.4</v>
      </c>
      <c r="L27" s="61">
        <v>0.9</v>
      </c>
      <c r="M27" s="61">
        <v>4.2</v>
      </c>
      <c r="N27" s="61">
        <v>1.7</v>
      </c>
      <c r="O27" s="61">
        <v>1.9</v>
      </c>
      <c r="P27" s="61">
        <v>0.5</v>
      </c>
      <c r="Q27" s="61">
        <v>0.1</v>
      </c>
      <c r="R27" s="61">
        <v>0.3</v>
      </c>
      <c r="S27" s="62">
        <v>0.3</v>
      </c>
      <c r="T27" s="47"/>
      <c r="U27" s="45"/>
      <c r="V27" s="45"/>
      <c r="W27" s="45"/>
    </row>
    <row r="28" spans="1:23" ht="12.75">
      <c r="A28" s="59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2"/>
      <c r="T28" s="47"/>
      <c r="U28" s="45"/>
      <c r="V28" s="45"/>
      <c r="W28" s="45"/>
    </row>
    <row r="29" spans="1:23" ht="12.75">
      <c r="A29" s="56" t="s">
        <v>33</v>
      </c>
      <c r="B29" s="57" t="s">
        <v>57</v>
      </c>
      <c r="C29" s="41">
        <v>348773</v>
      </c>
      <c r="D29" s="41">
        <v>245076</v>
      </c>
      <c r="E29" s="41">
        <v>13027</v>
      </c>
      <c r="F29" s="41">
        <v>36524</v>
      </c>
      <c r="G29" s="41">
        <v>31668</v>
      </c>
      <c r="H29" s="41">
        <v>16321</v>
      </c>
      <c r="I29" s="41">
        <v>11004</v>
      </c>
      <c r="J29" s="41">
        <v>1315</v>
      </c>
      <c r="K29" s="41">
        <v>123</v>
      </c>
      <c r="L29" s="41">
        <v>1968</v>
      </c>
      <c r="M29" s="41">
        <v>20787</v>
      </c>
      <c r="N29" s="41">
        <v>9523</v>
      </c>
      <c r="O29" s="41">
        <v>9477</v>
      </c>
      <c r="P29" s="41">
        <v>679</v>
      </c>
      <c r="Q29" s="41">
        <v>548</v>
      </c>
      <c r="R29" s="41">
        <v>815</v>
      </c>
      <c r="S29" s="43">
        <v>876</v>
      </c>
      <c r="U29" s="45"/>
      <c r="V29" s="45"/>
      <c r="W29" s="45"/>
    </row>
    <row r="30" spans="1:23" ht="12.75">
      <c r="A30" s="56"/>
      <c r="B30" s="57" t="s">
        <v>58</v>
      </c>
      <c r="C30" s="41">
        <v>370626</v>
      </c>
      <c r="D30" s="41">
        <v>290249</v>
      </c>
      <c r="E30" s="41">
        <v>10965</v>
      </c>
      <c r="F30" s="41">
        <v>42270</v>
      </c>
      <c r="G30" s="41">
        <v>20190</v>
      </c>
      <c r="H30" s="41">
        <v>815</v>
      </c>
      <c r="I30" s="41">
        <v>11775</v>
      </c>
      <c r="J30" s="41">
        <v>176</v>
      </c>
      <c r="K30" s="41">
        <v>1254</v>
      </c>
      <c r="L30" s="41">
        <v>5507</v>
      </c>
      <c r="M30" s="41">
        <v>4911</v>
      </c>
      <c r="N30" s="41">
        <v>384</v>
      </c>
      <c r="O30" s="41">
        <v>3665</v>
      </c>
      <c r="P30" s="41">
        <v>595</v>
      </c>
      <c r="Q30" s="41">
        <v>247</v>
      </c>
      <c r="R30" s="41">
        <v>1066</v>
      </c>
      <c r="S30" s="43">
        <v>975</v>
      </c>
      <c r="U30" s="45"/>
      <c r="V30" s="45"/>
      <c r="W30" s="45"/>
    </row>
    <row r="31" spans="1:23" ht="12.75">
      <c r="A31" s="56"/>
      <c r="B31" s="57" t="s">
        <v>59</v>
      </c>
      <c r="C31" s="41">
        <v>719399</v>
      </c>
      <c r="D31" s="41">
        <v>535325</v>
      </c>
      <c r="E31" s="41">
        <v>23992</v>
      </c>
      <c r="F31" s="41">
        <v>78794</v>
      </c>
      <c r="G31" s="41">
        <v>51858</v>
      </c>
      <c r="H31" s="41">
        <v>17136</v>
      </c>
      <c r="I31" s="41">
        <v>22779</v>
      </c>
      <c r="J31" s="41">
        <v>1491</v>
      </c>
      <c r="K31" s="41">
        <v>1377</v>
      </c>
      <c r="L31" s="41">
        <v>7475</v>
      </c>
      <c r="M31" s="41">
        <v>25698</v>
      </c>
      <c r="N31" s="41">
        <v>9907</v>
      </c>
      <c r="O31" s="41">
        <v>13142</v>
      </c>
      <c r="P31" s="41">
        <v>1274</v>
      </c>
      <c r="Q31" s="41">
        <v>795</v>
      </c>
      <c r="R31" s="41">
        <v>1881</v>
      </c>
      <c r="S31" s="43">
        <v>1851</v>
      </c>
      <c r="U31" s="45"/>
      <c r="V31" s="45"/>
      <c r="W31" s="45"/>
    </row>
    <row r="32" spans="1:23" ht="12.75">
      <c r="A32" s="59"/>
      <c r="B32" s="60" t="s">
        <v>11</v>
      </c>
      <c r="C32" s="61">
        <v>100</v>
      </c>
      <c r="D32" s="61">
        <v>74.4</v>
      </c>
      <c r="E32" s="61">
        <v>3.3</v>
      </c>
      <c r="F32" s="61">
        <v>11</v>
      </c>
      <c r="G32" s="61">
        <v>7.2</v>
      </c>
      <c r="H32" s="61">
        <v>2.4</v>
      </c>
      <c r="I32" s="61">
        <v>3.2</v>
      </c>
      <c r="J32" s="61">
        <v>0.2</v>
      </c>
      <c r="K32" s="61">
        <v>0.2</v>
      </c>
      <c r="L32" s="61">
        <v>1</v>
      </c>
      <c r="M32" s="61">
        <v>3.6</v>
      </c>
      <c r="N32" s="61">
        <v>1.4</v>
      </c>
      <c r="O32" s="61">
        <v>1.8</v>
      </c>
      <c r="P32" s="61">
        <v>0.2</v>
      </c>
      <c r="Q32" s="61">
        <v>0.1</v>
      </c>
      <c r="R32" s="61">
        <v>0.3</v>
      </c>
      <c r="S32" s="62">
        <v>0.3</v>
      </c>
      <c r="T32" s="47"/>
      <c r="U32" s="45"/>
      <c r="V32" s="45"/>
      <c r="W32" s="45"/>
    </row>
    <row r="33" spans="1:23" ht="12.75">
      <c r="A33" s="59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2"/>
      <c r="T33" s="47"/>
      <c r="U33" s="45"/>
      <c r="V33" s="45"/>
      <c r="W33" s="45"/>
    </row>
    <row r="34" spans="1:23" ht="12.75">
      <c r="A34" s="56" t="s">
        <v>34</v>
      </c>
      <c r="B34" s="57" t="s">
        <v>57</v>
      </c>
      <c r="C34" s="41">
        <v>218232</v>
      </c>
      <c r="D34" s="41">
        <v>158314</v>
      </c>
      <c r="E34" s="41">
        <v>7836</v>
      </c>
      <c r="F34" s="41">
        <v>22327</v>
      </c>
      <c r="G34" s="41">
        <v>18272</v>
      </c>
      <c r="H34" s="41">
        <v>6570</v>
      </c>
      <c r="I34" s="41">
        <v>7504</v>
      </c>
      <c r="J34" s="41">
        <v>654</v>
      </c>
      <c r="K34" s="41">
        <v>80</v>
      </c>
      <c r="L34" s="41">
        <v>2814</v>
      </c>
      <c r="M34" s="41">
        <v>10348</v>
      </c>
      <c r="N34" s="41">
        <v>4056</v>
      </c>
      <c r="O34" s="41">
        <v>5118</v>
      </c>
      <c r="P34" s="41">
        <v>401</v>
      </c>
      <c r="Q34" s="41">
        <v>193</v>
      </c>
      <c r="R34" s="41">
        <v>557</v>
      </c>
      <c r="S34" s="43">
        <v>578</v>
      </c>
      <c r="U34" s="45"/>
      <c r="V34" s="45"/>
      <c r="W34" s="45"/>
    </row>
    <row r="35" spans="1:23" ht="12.75">
      <c r="A35" s="56"/>
      <c r="B35" s="57" t="s">
        <v>58</v>
      </c>
      <c r="C35" s="41">
        <v>232566</v>
      </c>
      <c r="D35" s="41">
        <v>186419</v>
      </c>
      <c r="E35" s="41">
        <v>5510</v>
      </c>
      <c r="F35" s="41">
        <v>23378</v>
      </c>
      <c r="G35" s="41">
        <v>13680</v>
      </c>
      <c r="H35" s="41">
        <v>335</v>
      </c>
      <c r="I35" s="41">
        <v>6066</v>
      </c>
      <c r="J35" s="41">
        <v>64</v>
      </c>
      <c r="K35" s="41">
        <v>592</v>
      </c>
      <c r="L35" s="41">
        <v>6311</v>
      </c>
      <c r="M35" s="41">
        <v>2094</v>
      </c>
      <c r="N35" s="41">
        <v>176</v>
      </c>
      <c r="O35" s="41">
        <v>1515</v>
      </c>
      <c r="P35" s="41">
        <v>336</v>
      </c>
      <c r="Q35" s="41">
        <v>58</v>
      </c>
      <c r="R35" s="41">
        <v>788</v>
      </c>
      <c r="S35" s="43">
        <v>697</v>
      </c>
      <c r="U35" s="45"/>
      <c r="V35" s="45"/>
      <c r="W35" s="45"/>
    </row>
    <row r="36" spans="1:23" ht="12.75">
      <c r="A36" s="56"/>
      <c r="B36" s="57" t="s">
        <v>59</v>
      </c>
      <c r="C36" s="41">
        <v>450798</v>
      </c>
      <c r="D36" s="41">
        <v>344733</v>
      </c>
      <c r="E36" s="41">
        <v>13346</v>
      </c>
      <c r="F36" s="41">
        <v>45705</v>
      </c>
      <c r="G36" s="41">
        <v>31952</v>
      </c>
      <c r="H36" s="41">
        <v>6905</v>
      </c>
      <c r="I36" s="41">
        <v>13570</v>
      </c>
      <c r="J36" s="41">
        <v>718</v>
      </c>
      <c r="K36" s="41">
        <v>672</v>
      </c>
      <c r="L36" s="41">
        <v>9125</v>
      </c>
      <c r="M36" s="41">
        <v>12442</v>
      </c>
      <c r="N36" s="41">
        <v>4232</v>
      </c>
      <c r="O36" s="41">
        <v>6633</v>
      </c>
      <c r="P36" s="41">
        <v>737</v>
      </c>
      <c r="Q36" s="41">
        <v>251</v>
      </c>
      <c r="R36" s="41">
        <v>1345</v>
      </c>
      <c r="S36" s="43">
        <v>1275</v>
      </c>
      <c r="U36" s="45"/>
      <c r="V36" s="45"/>
      <c r="W36" s="45"/>
    </row>
    <row r="37" spans="1:23" ht="12.75">
      <c r="A37" s="59"/>
      <c r="B37" s="60" t="s">
        <v>11</v>
      </c>
      <c r="C37" s="61">
        <v>100</v>
      </c>
      <c r="D37" s="61">
        <v>76.5</v>
      </c>
      <c r="E37" s="61">
        <v>3</v>
      </c>
      <c r="F37" s="61">
        <v>10.1</v>
      </c>
      <c r="G37" s="61">
        <v>7.1</v>
      </c>
      <c r="H37" s="61">
        <v>1.5</v>
      </c>
      <c r="I37" s="61">
        <v>3</v>
      </c>
      <c r="J37" s="61">
        <v>0.2</v>
      </c>
      <c r="K37" s="61">
        <v>0.1</v>
      </c>
      <c r="L37" s="61">
        <v>2</v>
      </c>
      <c r="M37" s="61">
        <v>2.8</v>
      </c>
      <c r="N37" s="61">
        <v>0.9</v>
      </c>
      <c r="O37" s="61">
        <v>1.5</v>
      </c>
      <c r="P37" s="61">
        <v>0.2</v>
      </c>
      <c r="Q37" s="61">
        <v>0.1</v>
      </c>
      <c r="R37" s="61">
        <v>0.3</v>
      </c>
      <c r="S37" s="62">
        <v>0.3</v>
      </c>
      <c r="T37" s="47"/>
      <c r="U37" s="45"/>
      <c r="V37" s="45"/>
      <c r="W37" s="45"/>
    </row>
    <row r="38" spans="1:23" ht="12.75">
      <c r="A38" s="59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  <c r="T38" s="47"/>
      <c r="U38" s="45"/>
      <c r="V38" s="45"/>
      <c r="W38" s="45"/>
    </row>
    <row r="39" spans="1:23" ht="12.75">
      <c r="A39" s="56" t="s">
        <v>35</v>
      </c>
      <c r="B39" s="57" t="s">
        <v>57</v>
      </c>
      <c r="C39" s="41">
        <v>310427</v>
      </c>
      <c r="D39" s="41">
        <v>247956</v>
      </c>
      <c r="E39" s="41">
        <v>7011</v>
      </c>
      <c r="F39" s="41">
        <v>25300</v>
      </c>
      <c r="G39" s="41">
        <v>16969</v>
      </c>
      <c r="H39" s="41">
        <v>5836</v>
      </c>
      <c r="I39" s="41">
        <v>6487</v>
      </c>
      <c r="J39" s="41">
        <v>589</v>
      </c>
      <c r="K39" s="41">
        <v>102</v>
      </c>
      <c r="L39" s="41">
        <v>3337</v>
      </c>
      <c r="M39" s="41">
        <v>11571</v>
      </c>
      <c r="N39" s="41">
        <v>3730</v>
      </c>
      <c r="O39" s="41">
        <v>6409</v>
      </c>
      <c r="P39" s="41">
        <v>406</v>
      </c>
      <c r="Q39" s="41">
        <v>184</v>
      </c>
      <c r="R39" s="41">
        <v>782</v>
      </c>
      <c r="S39" s="43">
        <v>838</v>
      </c>
      <c r="U39" s="45"/>
      <c r="V39" s="45"/>
      <c r="W39" s="45"/>
    </row>
    <row r="40" spans="1:23" ht="12.75">
      <c r="A40" s="56"/>
      <c r="B40" s="57" t="s">
        <v>58</v>
      </c>
      <c r="C40" s="41">
        <v>331018</v>
      </c>
      <c r="D40" s="41">
        <v>281481</v>
      </c>
      <c r="E40" s="41">
        <v>3123</v>
      </c>
      <c r="F40" s="41">
        <v>28311</v>
      </c>
      <c r="G40" s="41">
        <v>13538</v>
      </c>
      <c r="H40" s="41">
        <v>343</v>
      </c>
      <c r="I40" s="41">
        <v>5085</v>
      </c>
      <c r="J40" s="41">
        <v>66</v>
      </c>
      <c r="K40" s="41">
        <v>458</v>
      </c>
      <c r="L40" s="41">
        <v>7148</v>
      </c>
      <c r="M40" s="41">
        <v>2315</v>
      </c>
      <c r="N40" s="41">
        <v>144</v>
      </c>
      <c r="O40" s="41">
        <v>1792</v>
      </c>
      <c r="P40" s="41">
        <v>310</v>
      </c>
      <c r="Q40" s="41">
        <v>51</v>
      </c>
      <c r="R40" s="41">
        <v>1196</v>
      </c>
      <c r="S40" s="43">
        <v>1054</v>
      </c>
      <c r="U40" s="45"/>
      <c r="V40" s="45"/>
      <c r="W40" s="45"/>
    </row>
    <row r="41" spans="1:23" ht="12.75">
      <c r="A41" s="56"/>
      <c r="B41" s="57" t="s">
        <v>59</v>
      </c>
      <c r="C41" s="41">
        <v>641445</v>
      </c>
      <c r="D41" s="41">
        <v>529437</v>
      </c>
      <c r="E41" s="41">
        <v>10134</v>
      </c>
      <c r="F41" s="41">
        <v>53611</v>
      </c>
      <c r="G41" s="41">
        <v>30507</v>
      </c>
      <c r="H41" s="41">
        <v>6179</v>
      </c>
      <c r="I41" s="41">
        <v>11572</v>
      </c>
      <c r="J41" s="41">
        <v>655</v>
      </c>
      <c r="K41" s="41">
        <v>560</v>
      </c>
      <c r="L41" s="41">
        <v>10485</v>
      </c>
      <c r="M41" s="41">
        <v>13886</v>
      </c>
      <c r="N41" s="41">
        <v>3874</v>
      </c>
      <c r="O41" s="41">
        <v>8201</v>
      </c>
      <c r="P41" s="41">
        <v>716</v>
      </c>
      <c r="Q41" s="41">
        <v>235</v>
      </c>
      <c r="R41" s="41">
        <v>1978</v>
      </c>
      <c r="S41" s="43">
        <v>1892</v>
      </c>
      <c r="U41" s="45"/>
      <c r="V41" s="45"/>
      <c r="W41" s="45"/>
    </row>
    <row r="42" spans="1:23" ht="12.75">
      <c r="A42" s="59"/>
      <c r="B42" s="60" t="s">
        <v>11</v>
      </c>
      <c r="C42" s="61">
        <v>100</v>
      </c>
      <c r="D42" s="61">
        <v>82.5</v>
      </c>
      <c r="E42" s="61">
        <v>1.6</v>
      </c>
      <c r="F42" s="61">
        <v>8.4</v>
      </c>
      <c r="G42" s="61">
        <v>4.8</v>
      </c>
      <c r="H42" s="61">
        <v>1</v>
      </c>
      <c r="I42" s="61">
        <v>1.8</v>
      </c>
      <c r="J42" s="61">
        <v>0.1</v>
      </c>
      <c r="K42" s="61">
        <v>0.1</v>
      </c>
      <c r="L42" s="61">
        <v>1.6</v>
      </c>
      <c r="M42" s="61">
        <v>2.2</v>
      </c>
      <c r="N42" s="61">
        <v>0.6</v>
      </c>
      <c r="O42" s="61">
        <v>1.3</v>
      </c>
      <c r="P42" s="61">
        <v>0.1</v>
      </c>
      <c r="Q42" s="61">
        <v>0</v>
      </c>
      <c r="R42" s="61">
        <v>0.3</v>
      </c>
      <c r="S42" s="62">
        <v>0.3</v>
      </c>
      <c r="T42" s="47"/>
      <c r="U42" s="45"/>
      <c r="V42" s="45"/>
      <c r="W42" s="45"/>
    </row>
    <row r="43" spans="1:23" ht="12.75">
      <c r="A43" s="59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47"/>
      <c r="U43" s="45"/>
      <c r="V43" s="45"/>
      <c r="W43" s="45"/>
    </row>
    <row r="44" spans="1:23" ht="12.75">
      <c r="A44" s="56" t="s">
        <v>36</v>
      </c>
      <c r="B44" s="57" t="s">
        <v>57</v>
      </c>
      <c r="C44" s="41">
        <v>337215</v>
      </c>
      <c r="D44" s="41">
        <v>276875</v>
      </c>
      <c r="E44" s="41">
        <v>7711</v>
      </c>
      <c r="F44" s="41">
        <v>24504</v>
      </c>
      <c r="G44" s="41">
        <v>14986</v>
      </c>
      <c r="H44" s="41">
        <v>4975</v>
      </c>
      <c r="I44" s="41">
        <v>5750</v>
      </c>
      <c r="J44" s="41">
        <v>405</v>
      </c>
      <c r="K44" s="41">
        <v>78</v>
      </c>
      <c r="L44" s="41">
        <v>3028</v>
      </c>
      <c r="M44" s="41">
        <v>11033</v>
      </c>
      <c r="N44" s="41">
        <v>3882</v>
      </c>
      <c r="O44" s="41">
        <v>6000</v>
      </c>
      <c r="P44" s="41">
        <v>284</v>
      </c>
      <c r="Q44" s="41">
        <v>255</v>
      </c>
      <c r="R44" s="41">
        <v>1111</v>
      </c>
      <c r="S44" s="43">
        <v>995</v>
      </c>
      <c r="U44" s="45"/>
      <c r="V44" s="45"/>
      <c r="W44" s="45"/>
    </row>
    <row r="45" spans="1:23" ht="12.75">
      <c r="A45" s="56"/>
      <c r="B45" s="57" t="s">
        <v>58</v>
      </c>
      <c r="C45" s="41">
        <v>358902</v>
      </c>
      <c r="D45" s="41">
        <v>313122</v>
      </c>
      <c r="E45" s="41">
        <v>3535</v>
      </c>
      <c r="F45" s="41">
        <v>24952</v>
      </c>
      <c r="G45" s="41">
        <v>12406</v>
      </c>
      <c r="H45" s="41">
        <v>501</v>
      </c>
      <c r="I45" s="41">
        <v>5445</v>
      </c>
      <c r="J45" s="41">
        <v>62</v>
      </c>
      <c r="K45" s="41">
        <v>319</v>
      </c>
      <c r="L45" s="41">
        <v>5677</v>
      </c>
      <c r="M45" s="41">
        <v>2024</v>
      </c>
      <c r="N45" s="41">
        <v>107</v>
      </c>
      <c r="O45" s="41">
        <v>1654</v>
      </c>
      <c r="P45" s="41">
        <v>199</v>
      </c>
      <c r="Q45" s="41">
        <v>57</v>
      </c>
      <c r="R45" s="41">
        <v>1552</v>
      </c>
      <c r="S45" s="43">
        <v>1311</v>
      </c>
      <c r="U45" s="45"/>
      <c r="V45" s="45"/>
      <c r="W45" s="45"/>
    </row>
    <row r="46" spans="1:23" ht="12.75">
      <c r="A46" s="56"/>
      <c r="B46" s="57" t="s">
        <v>59</v>
      </c>
      <c r="C46" s="41">
        <v>696117</v>
      </c>
      <c r="D46" s="41">
        <v>589997</v>
      </c>
      <c r="E46" s="41">
        <v>11246</v>
      </c>
      <c r="F46" s="41">
        <v>49456</v>
      </c>
      <c r="G46" s="41">
        <v>27392</v>
      </c>
      <c r="H46" s="41">
        <v>5476</v>
      </c>
      <c r="I46" s="41">
        <v>11195</v>
      </c>
      <c r="J46" s="41">
        <v>467</v>
      </c>
      <c r="K46" s="41">
        <v>397</v>
      </c>
      <c r="L46" s="41">
        <v>8705</v>
      </c>
      <c r="M46" s="41">
        <v>13057</v>
      </c>
      <c r="N46" s="41">
        <v>3989</v>
      </c>
      <c r="O46" s="41">
        <v>7654</v>
      </c>
      <c r="P46" s="41">
        <v>483</v>
      </c>
      <c r="Q46" s="41">
        <v>312</v>
      </c>
      <c r="R46" s="41">
        <v>2663</v>
      </c>
      <c r="S46" s="43">
        <v>2306</v>
      </c>
      <c r="U46" s="45"/>
      <c r="V46" s="45"/>
      <c r="W46" s="45"/>
    </row>
    <row r="47" spans="1:23" ht="12.75">
      <c r="A47" s="59"/>
      <c r="B47" s="60" t="s">
        <v>11</v>
      </c>
      <c r="C47" s="61">
        <v>100</v>
      </c>
      <c r="D47" s="61">
        <v>84.8</v>
      </c>
      <c r="E47" s="61">
        <v>1.6</v>
      </c>
      <c r="F47" s="61">
        <v>7.1</v>
      </c>
      <c r="G47" s="61">
        <v>3.9</v>
      </c>
      <c r="H47" s="61">
        <v>0.8</v>
      </c>
      <c r="I47" s="61">
        <v>1.6</v>
      </c>
      <c r="J47" s="61">
        <v>0.1</v>
      </c>
      <c r="K47" s="61">
        <v>0.1</v>
      </c>
      <c r="L47" s="61">
        <v>1.3</v>
      </c>
      <c r="M47" s="61">
        <v>1.9</v>
      </c>
      <c r="N47" s="61">
        <v>0.6</v>
      </c>
      <c r="O47" s="61">
        <v>1.1</v>
      </c>
      <c r="P47" s="61">
        <v>0.1</v>
      </c>
      <c r="Q47" s="61">
        <v>0</v>
      </c>
      <c r="R47" s="61">
        <v>0.4</v>
      </c>
      <c r="S47" s="62">
        <v>0.3</v>
      </c>
      <c r="T47" s="47"/>
      <c r="U47" s="45"/>
      <c r="V47" s="45"/>
      <c r="W47" s="45"/>
    </row>
    <row r="48" spans="1:23" ht="12.75">
      <c r="A48" s="59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47"/>
      <c r="U48" s="45"/>
      <c r="V48" s="45"/>
      <c r="W48" s="45"/>
    </row>
    <row r="49" spans="1:23" ht="12.75">
      <c r="A49" s="56" t="s">
        <v>37</v>
      </c>
      <c r="B49" s="57" t="s">
        <v>57</v>
      </c>
      <c r="C49" s="41">
        <v>292264</v>
      </c>
      <c r="D49" s="41">
        <v>245369</v>
      </c>
      <c r="E49" s="41">
        <v>6194</v>
      </c>
      <c r="F49" s="41">
        <v>18709</v>
      </c>
      <c r="G49" s="41">
        <v>12357</v>
      </c>
      <c r="H49" s="41">
        <v>3437</v>
      </c>
      <c r="I49" s="41">
        <v>5286</v>
      </c>
      <c r="J49" s="41">
        <v>448</v>
      </c>
      <c r="K49" s="41">
        <v>46</v>
      </c>
      <c r="L49" s="41">
        <v>2503</v>
      </c>
      <c r="M49" s="41">
        <v>7908</v>
      </c>
      <c r="N49" s="41">
        <v>3148</v>
      </c>
      <c r="O49" s="41">
        <v>4045</v>
      </c>
      <c r="P49" s="41">
        <v>160</v>
      </c>
      <c r="Q49" s="41">
        <v>168</v>
      </c>
      <c r="R49" s="41">
        <v>866</v>
      </c>
      <c r="S49" s="43">
        <v>861</v>
      </c>
      <c r="U49" s="45"/>
      <c r="V49" s="45"/>
      <c r="W49" s="45"/>
    </row>
    <row r="50" spans="1:23" ht="12.75">
      <c r="A50" s="56"/>
      <c r="B50" s="57" t="s">
        <v>58</v>
      </c>
      <c r="C50" s="41">
        <v>324225</v>
      </c>
      <c r="D50" s="41">
        <v>286047</v>
      </c>
      <c r="E50" s="41">
        <v>2438</v>
      </c>
      <c r="F50" s="41">
        <v>23953</v>
      </c>
      <c r="G50" s="41">
        <v>7849</v>
      </c>
      <c r="H50" s="41">
        <v>743</v>
      </c>
      <c r="I50" s="41">
        <v>2719</v>
      </c>
      <c r="J50" s="41">
        <v>26</v>
      </c>
      <c r="K50" s="41">
        <v>140</v>
      </c>
      <c r="L50" s="41">
        <v>3845</v>
      </c>
      <c r="M50" s="41">
        <v>1156</v>
      </c>
      <c r="N50" s="41">
        <v>93</v>
      </c>
      <c r="O50" s="41">
        <v>890</v>
      </c>
      <c r="P50" s="41">
        <v>99</v>
      </c>
      <c r="Q50" s="41">
        <v>64</v>
      </c>
      <c r="R50" s="41">
        <v>1431</v>
      </c>
      <c r="S50" s="43">
        <v>1351</v>
      </c>
      <c r="U50" s="45"/>
      <c r="V50" s="45"/>
      <c r="W50" s="45"/>
    </row>
    <row r="51" spans="1:23" ht="12.75">
      <c r="A51" s="56"/>
      <c r="B51" s="57" t="s">
        <v>59</v>
      </c>
      <c r="C51" s="41">
        <v>616489</v>
      </c>
      <c r="D51" s="41">
        <v>531416</v>
      </c>
      <c r="E51" s="41">
        <v>8632</v>
      </c>
      <c r="F51" s="41">
        <v>42662</v>
      </c>
      <c r="G51" s="41">
        <v>20206</v>
      </c>
      <c r="H51" s="41">
        <v>4180</v>
      </c>
      <c r="I51" s="41">
        <v>8005</v>
      </c>
      <c r="J51" s="41">
        <v>474</v>
      </c>
      <c r="K51" s="41">
        <v>186</v>
      </c>
      <c r="L51" s="41">
        <v>6348</v>
      </c>
      <c r="M51" s="41">
        <v>9064</v>
      </c>
      <c r="N51" s="41">
        <v>3241</v>
      </c>
      <c r="O51" s="41">
        <v>4935</v>
      </c>
      <c r="P51" s="41">
        <v>259</v>
      </c>
      <c r="Q51" s="41">
        <v>232</v>
      </c>
      <c r="R51" s="41">
        <v>2297</v>
      </c>
      <c r="S51" s="43">
        <v>2212</v>
      </c>
      <c r="U51" s="45"/>
      <c r="V51" s="45"/>
      <c r="W51" s="45"/>
    </row>
    <row r="52" spans="1:23" ht="12.75">
      <c r="A52" s="59"/>
      <c r="B52" s="60" t="s">
        <v>11</v>
      </c>
      <c r="C52" s="61">
        <v>100</v>
      </c>
      <c r="D52" s="61">
        <v>86.2</v>
      </c>
      <c r="E52" s="61">
        <v>1.4</v>
      </c>
      <c r="F52" s="61">
        <v>6.9</v>
      </c>
      <c r="G52" s="61">
        <v>3.3</v>
      </c>
      <c r="H52" s="61">
        <v>0.7</v>
      </c>
      <c r="I52" s="61">
        <v>1.3</v>
      </c>
      <c r="J52" s="61">
        <v>0.1</v>
      </c>
      <c r="K52" s="61">
        <v>0</v>
      </c>
      <c r="L52" s="61">
        <v>1</v>
      </c>
      <c r="M52" s="61">
        <v>1.5</v>
      </c>
      <c r="N52" s="61">
        <v>0.5</v>
      </c>
      <c r="O52" s="61">
        <v>0.8</v>
      </c>
      <c r="P52" s="61">
        <v>0</v>
      </c>
      <c r="Q52" s="61">
        <v>0</v>
      </c>
      <c r="R52" s="61">
        <v>0.4</v>
      </c>
      <c r="S52" s="62">
        <v>0.4</v>
      </c>
      <c r="T52" s="47"/>
      <c r="U52" s="45"/>
      <c r="V52" s="45"/>
      <c r="W52" s="45"/>
    </row>
    <row r="53" spans="1:23" ht="12.75">
      <c r="A53" s="59"/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2"/>
      <c r="T53" s="47"/>
      <c r="U53" s="45"/>
      <c r="V53" s="45"/>
      <c r="W53" s="45"/>
    </row>
    <row r="54" spans="1:23" ht="12.75">
      <c r="A54" s="56" t="s">
        <v>38</v>
      </c>
      <c r="B54" s="57" t="s">
        <v>57</v>
      </c>
      <c r="C54" s="41">
        <v>223941</v>
      </c>
      <c r="D54" s="41">
        <v>191720</v>
      </c>
      <c r="E54" s="41">
        <v>4765</v>
      </c>
      <c r="F54" s="41">
        <v>11964</v>
      </c>
      <c r="G54" s="41">
        <v>8340</v>
      </c>
      <c r="H54" s="41">
        <v>2264</v>
      </c>
      <c r="I54" s="41">
        <v>3614</v>
      </c>
      <c r="J54" s="41">
        <v>263</v>
      </c>
      <c r="K54" s="41">
        <v>19</v>
      </c>
      <c r="L54" s="41">
        <v>1719</v>
      </c>
      <c r="M54" s="41">
        <v>5717</v>
      </c>
      <c r="N54" s="41">
        <v>2819</v>
      </c>
      <c r="O54" s="41">
        <v>2462</v>
      </c>
      <c r="P54" s="41">
        <v>73</v>
      </c>
      <c r="Q54" s="41">
        <v>177</v>
      </c>
      <c r="R54" s="41">
        <v>685</v>
      </c>
      <c r="S54" s="43">
        <v>750</v>
      </c>
      <c r="U54" s="45"/>
      <c r="V54" s="45"/>
      <c r="W54" s="45"/>
    </row>
    <row r="55" spans="1:23" ht="12.75">
      <c r="A55" s="56"/>
      <c r="B55" s="57" t="s">
        <v>58</v>
      </c>
      <c r="C55" s="41">
        <v>282155</v>
      </c>
      <c r="D55" s="41">
        <v>256493</v>
      </c>
      <c r="E55" s="41">
        <v>1964</v>
      </c>
      <c r="F55" s="41">
        <v>14855</v>
      </c>
      <c r="G55" s="41">
        <v>5302</v>
      </c>
      <c r="H55" s="41">
        <v>671</v>
      </c>
      <c r="I55" s="41">
        <v>1443</v>
      </c>
      <c r="J55" s="41">
        <v>21</v>
      </c>
      <c r="K55" s="41">
        <v>87</v>
      </c>
      <c r="L55" s="41">
        <v>2834</v>
      </c>
      <c r="M55" s="41">
        <v>768</v>
      </c>
      <c r="N55" s="41">
        <v>67</v>
      </c>
      <c r="O55" s="41">
        <v>599</v>
      </c>
      <c r="P55" s="41">
        <v>38</v>
      </c>
      <c r="Q55" s="41">
        <v>52</v>
      </c>
      <c r="R55" s="41">
        <v>1345</v>
      </c>
      <c r="S55" s="43">
        <v>1428</v>
      </c>
      <c r="U55" s="45"/>
      <c r="V55" s="45"/>
      <c r="W55" s="45"/>
    </row>
    <row r="56" spans="1:23" ht="12.75">
      <c r="A56" s="56"/>
      <c r="B56" s="57" t="s">
        <v>59</v>
      </c>
      <c r="C56" s="41">
        <v>506096</v>
      </c>
      <c r="D56" s="41">
        <v>448213</v>
      </c>
      <c r="E56" s="41">
        <v>6729</v>
      </c>
      <c r="F56" s="41">
        <v>26819</v>
      </c>
      <c r="G56" s="41">
        <v>13642</v>
      </c>
      <c r="H56" s="41">
        <v>2935</v>
      </c>
      <c r="I56" s="41">
        <v>5057</v>
      </c>
      <c r="J56" s="41">
        <v>284</v>
      </c>
      <c r="K56" s="41">
        <v>106</v>
      </c>
      <c r="L56" s="41">
        <v>4553</v>
      </c>
      <c r="M56" s="41">
        <v>6485</v>
      </c>
      <c r="N56" s="41">
        <v>2886</v>
      </c>
      <c r="O56" s="41">
        <v>3061</v>
      </c>
      <c r="P56" s="41">
        <v>111</v>
      </c>
      <c r="Q56" s="41">
        <v>229</v>
      </c>
      <c r="R56" s="41">
        <v>2030</v>
      </c>
      <c r="S56" s="43">
        <v>2178</v>
      </c>
      <c r="U56" s="45"/>
      <c r="V56" s="45"/>
      <c r="W56" s="45"/>
    </row>
    <row r="57" spans="1:23" ht="12.75">
      <c r="A57" s="59"/>
      <c r="B57" s="60" t="s">
        <v>11</v>
      </c>
      <c r="C57" s="61">
        <v>100</v>
      </c>
      <c r="D57" s="61">
        <v>88.6</v>
      </c>
      <c r="E57" s="61">
        <v>1.3</v>
      </c>
      <c r="F57" s="61">
        <v>5.3</v>
      </c>
      <c r="G57" s="61">
        <v>2.7</v>
      </c>
      <c r="H57" s="61">
        <v>0.6</v>
      </c>
      <c r="I57" s="61">
        <v>1</v>
      </c>
      <c r="J57" s="61">
        <v>0.1</v>
      </c>
      <c r="K57" s="61">
        <v>0</v>
      </c>
      <c r="L57" s="61">
        <v>0.9</v>
      </c>
      <c r="M57" s="61">
        <v>1.3</v>
      </c>
      <c r="N57" s="61">
        <v>0.6</v>
      </c>
      <c r="O57" s="61">
        <v>0.6</v>
      </c>
      <c r="P57" s="61">
        <v>0</v>
      </c>
      <c r="Q57" s="61">
        <v>0</v>
      </c>
      <c r="R57" s="61">
        <v>0.4</v>
      </c>
      <c r="S57" s="62">
        <v>0.4</v>
      </c>
      <c r="T57" s="47"/>
      <c r="U57" s="45"/>
      <c r="V57" s="45"/>
      <c r="W57" s="45"/>
    </row>
    <row r="58" spans="1:23" ht="12.75">
      <c r="A58" s="5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2"/>
      <c r="T58" s="47"/>
      <c r="U58" s="45"/>
      <c r="V58" s="45"/>
      <c r="W58" s="45"/>
    </row>
    <row r="59" spans="1:23" ht="12.75">
      <c r="A59" s="56" t="s">
        <v>39</v>
      </c>
      <c r="B59" s="57" t="s">
        <v>57</v>
      </c>
      <c r="C59" s="41">
        <v>152076</v>
      </c>
      <c r="D59" s="41">
        <v>129288</v>
      </c>
      <c r="E59" s="41">
        <v>3207</v>
      </c>
      <c r="F59" s="41">
        <v>8114</v>
      </c>
      <c r="G59" s="41">
        <v>5944</v>
      </c>
      <c r="H59" s="41">
        <v>1644</v>
      </c>
      <c r="I59" s="41">
        <v>2400</v>
      </c>
      <c r="J59" s="41">
        <v>182</v>
      </c>
      <c r="K59" s="41">
        <v>10</v>
      </c>
      <c r="L59" s="41">
        <v>1417</v>
      </c>
      <c r="M59" s="41">
        <v>4250</v>
      </c>
      <c r="N59" s="41">
        <v>1823</v>
      </c>
      <c r="O59" s="41">
        <v>1916</v>
      </c>
      <c r="P59" s="41">
        <v>43</v>
      </c>
      <c r="Q59" s="41">
        <v>141</v>
      </c>
      <c r="R59" s="41">
        <v>626</v>
      </c>
      <c r="S59" s="43">
        <v>647</v>
      </c>
      <c r="U59" s="45"/>
      <c r="V59" s="45"/>
      <c r="W59" s="45"/>
    </row>
    <row r="60" spans="1:23" ht="12.75">
      <c r="A60" s="56"/>
      <c r="B60" s="57" t="s">
        <v>58</v>
      </c>
      <c r="C60" s="41">
        <v>217242</v>
      </c>
      <c r="D60" s="41">
        <v>200616</v>
      </c>
      <c r="E60" s="41">
        <v>1448</v>
      </c>
      <c r="F60" s="41">
        <v>8310</v>
      </c>
      <c r="G60" s="41">
        <v>3945</v>
      </c>
      <c r="H60" s="41">
        <v>371</v>
      </c>
      <c r="I60" s="41">
        <v>869</v>
      </c>
      <c r="J60" s="41">
        <v>11</v>
      </c>
      <c r="K60" s="41">
        <v>47</v>
      </c>
      <c r="L60" s="41">
        <v>2409</v>
      </c>
      <c r="M60" s="41">
        <v>435</v>
      </c>
      <c r="N60" s="41">
        <v>23</v>
      </c>
      <c r="O60" s="41">
        <v>329</v>
      </c>
      <c r="P60" s="41">
        <v>38</v>
      </c>
      <c r="Q60" s="41">
        <v>35</v>
      </c>
      <c r="R60" s="41">
        <v>1183</v>
      </c>
      <c r="S60" s="43">
        <v>1305</v>
      </c>
      <c r="U60" s="45"/>
      <c r="V60" s="45"/>
      <c r="W60" s="45"/>
    </row>
    <row r="61" spans="1:23" ht="12.75">
      <c r="A61" s="56"/>
      <c r="B61" s="57" t="s">
        <v>59</v>
      </c>
      <c r="C61" s="41">
        <v>369318</v>
      </c>
      <c r="D61" s="41">
        <v>329904</v>
      </c>
      <c r="E61" s="41">
        <v>4655</v>
      </c>
      <c r="F61" s="41">
        <v>16424</v>
      </c>
      <c r="G61" s="41">
        <v>9889</v>
      </c>
      <c r="H61" s="41">
        <v>2015</v>
      </c>
      <c r="I61" s="41">
        <v>3269</v>
      </c>
      <c r="J61" s="41">
        <v>193</v>
      </c>
      <c r="K61" s="41">
        <v>57</v>
      </c>
      <c r="L61" s="41">
        <v>3826</v>
      </c>
      <c r="M61" s="41">
        <v>4685</v>
      </c>
      <c r="N61" s="41">
        <v>1846</v>
      </c>
      <c r="O61" s="41">
        <v>2245</v>
      </c>
      <c r="P61" s="41">
        <v>81</v>
      </c>
      <c r="Q61" s="41">
        <v>176</v>
      </c>
      <c r="R61" s="41">
        <v>1809</v>
      </c>
      <c r="S61" s="43">
        <v>1952</v>
      </c>
      <c r="U61" s="45"/>
      <c r="V61" s="45"/>
      <c r="W61" s="45"/>
    </row>
    <row r="62" spans="1:23" ht="12.75">
      <c r="A62" s="59"/>
      <c r="B62" s="60" t="s">
        <v>11</v>
      </c>
      <c r="C62" s="61">
        <v>100</v>
      </c>
      <c r="D62" s="61">
        <v>89.3</v>
      </c>
      <c r="E62" s="61">
        <v>1.3</v>
      </c>
      <c r="F62" s="61">
        <v>4.4</v>
      </c>
      <c r="G62" s="61">
        <v>2.7</v>
      </c>
      <c r="H62" s="61">
        <v>0.5</v>
      </c>
      <c r="I62" s="61">
        <v>0.9</v>
      </c>
      <c r="J62" s="61">
        <v>0.1</v>
      </c>
      <c r="K62" s="61">
        <v>0</v>
      </c>
      <c r="L62" s="61">
        <v>1</v>
      </c>
      <c r="M62" s="61">
        <v>1.3</v>
      </c>
      <c r="N62" s="61">
        <v>0.5</v>
      </c>
      <c r="O62" s="61">
        <v>0.6</v>
      </c>
      <c r="P62" s="61">
        <v>0</v>
      </c>
      <c r="Q62" s="61">
        <v>0</v>
      </c>
      <c r="R62" s="61">
        <v>0.5</v>
      </c>
      <c r="S62" s="62">
        <v>0.5</v>
      </c>
      <c r="T62" s="47"/>
      <c r="U62" s="45"/>
      <c r="V62" s="45"/>
      <c r="W62" s="45"/>
    </row>
    <row r="63" spans="1:23" ht="12.75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2"/>
      <c r="T63" s="47"/>
      <c r="U63" s="45"/>
      <c r="V63" s="45"/>
      <c r="W63" s="45"/>
    </row>
    <row r="64" spans="1:23" ht="12.75">
      <c r="A64" s="56" t="s">
        <v>40</v>
      </c>
      <c r="B64" s="57" t="s">
        <v>57</v>
      </c>
      <c r="C64" s="41">
        <v>102124</v>
      </c>
      <c r="D64" s="41">
        <v>87531</v>
      </c>
      <c r="E64" s="41">
        <v>2203</v>
      </c>
      <c r="F64" s="41">
        <v>4562</v>
      </c>
      <c r="G64" s="41">
        <v>3716</v>
      </c>
      <c r="H64" s="41">
        <v>961</v>
      </c>
      <c r="I64" s="41">
        <v>1084</v>
      </c>
      <c r="J64" s="41">
        <v>107</v>
      </c>
      <c r="K64" s="41">
        <v>12</v>
      </c>
      <c r="L64" s="41">
        <v>1321</v>
      </c>
      <c r="M64" s="41">
        <v>3117</v>
      </c>
      <c r="N64" s="41">
        <v>1326</v>
      </c>
      <c r="O64" s="41">
        <v>1409</v>
      </c>
      <c r="P64" s="41">
        <v>28</v>
      </c>
      <c r="Q64" s="41">
        <v>93</v>
      </c>
      <c r="R64" s="41">
        <v>501</v>
      </c>
      <c r="S64" s="43">
        <v>494</v>
      </c>
      <c r="U64" s="45"/>
      <c r="V64" s="45"/>
      <c r="W64" s="45"/>
    </row>
    <row r="65" spans="1:23" ht="12.75">
      <c r="A65" s="56"/>
      <c r="B65" s="57" t="s">
        <v>58</v>
      </c>
      <c r="C65" s="41">
        <v>156276</v>
      </c>
      <c r="D65" s="41">
        <v>146394</v>
      </c>
      <c r="E65" s="41">
        <v>822</v>
      </c>
      <c r="F65" s="41">
        <v>4006</v>
      </c>
      <c r="G65" s="41">
        <v>2641</v>
      </c>
      <c r="H65" s="41">
        <v>141</v>
      </c>
      <c r="I65" s="41">
        <v>369</v>
      </c>
      <c r="J65" s="41">
        <v>7</v>
      </c>
      <c r="K65" s="41">
        <v>29</v>
      </c>
      <c r="L65" s="41">
        <v>1960</v>
      </c>
      <c r="M65" s="41">
        <v>194</v>
      </c>
      <c r="N65" s="41">
        <v>8</v>
      </c>
      <c r="O65" s="41">
        <v>136</v>
      </c>
      <c r="P65" s="41">
        <v>26</v>
      </c>
      <c r="Q65" s="41">
        <v>21</v>
      </c>
      <c r="R65" s="41">
        <v>989</v>
      </c>
      <c r="S65" s="43">
        <v>1230</v>
      </c>
      <c r="U65" s="45"/>
      <c r="V65" s="45"/>
      <c r="W65" s="45"/>
    </row>
    <row r="66" spans="1:23" ht="12.75">
      <c r="A66" s="56"/>
      <c r="B66" s="57" t="s">
        <v>59</v>
      </c>
      <c r="C66" s="41">
        <v>258400</v>
      </c>
      <c r="D66" s="41">
        <v>233925</v>
      </c>
      <c r="E66" s="41">
        <v>3025</v>
      </c>
      <c r="F66" s="41">
        <v>8568</v>
      </c>
      <c r="G66" s="41">
        <v>6357</v>
      </c>
      <c r="H66" s="41">
        <v>1102</v>
      </c>
      <c r="I66" s="41">
        <v>1453</v>
      </c>
      <c r="J66" s="41">
        <v>114</v>
      </c>
      <c r="K66" s="41">
        <v>41</v>
      </c>
      <c r="L66" s="41">
        <v>3281</v>
      </c>
      <c r="M66" s="41">
        <v>3311</v>
      </c>
      <c r="N66" s="41">
        <v>1334</v>
      </c>
      <c r="O66" s="41">
        <v>1545</v>
      </c>
      <c r="P66" s="41">
        <v>54</v>
      </c>
      <c r="Q66" s="41">
        <v>114</v>
      </c>
      <c r="R66" s="41">
        <v>1490</v>
      </c>
      <c r="S66" s="43">
        <v>1724</v>
      </c>
      <c r="U66" s="45"/>
      <c r="V66" s="45"/>
      <c r="W66" s="45"/>
    </row>
    <row r="67" spans="1:23" ht="12.75">
      <c r="A67" s="59"/>
      <c r="B67" s="60" t="s">
        <v>11</v>
      </c>
      <c r="C67" s="61">
        <v>100</v>
      </c>
      <c r="D67" s="61">
        <v>90.5</v>
      </c>
      <c r="E67" s="61">
        <v>1.2</v>
      </c>
      <c r="F67" s="61">
        <v>3.3</v>
      </c>
      <c r="G67" s="61">
        <v>2.5</v>
      </c>
      <c r="H67" s="61">
        <v>0.4</v>
      </c>
      <c r="I67" s="61">
        <v>0.6</v>
      </c>
      <c r="J67" s="61">
        <v>0</v>
      </c>
      <c r="K67" s="61">
        <v>0</v>
      </c>
      <c r="L67" s="61">
        <v>1.3</v>
      </c>
      <c r="M67" s="61">
        <v>1.3</v>
      </c>
      <c r="N67" s="61">
        <v>0.5</v>
      </c>
      <c r="O67" s="61">
        <v>0.6</v>
      </c>
      <c r="P67" s="61">
        <v>0</v>
      </c>
      <c r="Q67" s="61">
        <v>0</v>
      </c>
      <c r="R67" s="61">
        <v>0.6</v>
      </c>
      <c r="S67" s="62">
        <v>0.7</v>
      </c>
      <c r="T67" s="47"/>
      <c r="U67" s="45"/>
      <c r="V67" s="45"/>
      <c r="W67" s="45"/>
    </row>
    <row r="68" spans="1:23" ht="12.75">
      <c r="A68" s="5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2"/>
      <c r="T68" s="47"/>
      <c r="U68" s="45"/>
      <c r="V68" s="45"/>
      <c r="W68" s="45"/>
    </row>
    <row r="69" spans="1:23" ht="12.75">
      <c r="A69" s="56" t="s">
        <v>41</v>
      </c>
      <c r="B69" s="57" t="s">
        <v>57</v>
      </c>
      <c r="C69" s="41">
        <v>64011</v>
      </c>
      <c r="D69" s="41">
        <v>56032</v>
      </c>
      <c r="E69" s="41">
        <v>1146</v>
      </c>
      <c r="F69" s="41">
        <v>2225</v>
      </c>
      <c r="G69" s="41">
        <v>2004</v>
      </c>
      <c r="H69" s="41">
        <v>544</v>
      </c>
      <c r="I69" s="41">
        <v>559</v>
      </c>
      <c r="J69" s="41">
        <v>63</v>
      </c>
      <c r="K69" s="41">
        <v>1</v>
      </c>
      <c r="L69" s="41">
        <v>724</v>
      </c>
      <c r="M69" s="41">
        <v>1860</v>
      </c>
      <c r="N69" s="41">
        <v>671</v>
      </c>
      <c r="O69" s="41">
        <v>917</v>
      </c>
      <c r="P69" s="41">
        <v>16</v>
      </c>
      <c r="Q69" s="41">
        <v>66</v>
      </c>
      <c r="R69" s="41">
        <v>359</v>
      </c>
      <c r="S69" s="43">
        <v>385</v>
      </c>
      <c r="U69" s="45"/>
      <c r="V69" s="45"/>
      <c r="W69" s="45"/>
    </row>
    <row r="70" spans="1:23" ht="12.75">
      <c r="A70" s="56"/>
      <c r="B70" s="57" t="s">
        <v>58</v>
      </c>
      <c r="C70" s="41">
        <v>102551</v>
      </c>
      <c r="D70" s="41">
        <v>96952</v>
      </c>
      <c r="E70" s="41">
        <v>381</v>
      </c>
      <c r="F70" s="41">
        <v>1800</v>
      </c>
      <c r="G70" s="41">
        <v>1510</v>
      </c>
      <c r="H70" s="41">
        <v>95</v>
      </c>
      <c r="I70" s="41">
        <v>217</v>
      </c>
      <c r="J70" s="41">
        <v>5</v>
      </c>
      <c r="K70" s="41">
        <v>15</v>
      </c>
      <c r="L70" s="41">
        <v>1114</v>
      </c>
      <c r="M70" s="41">
        <v>87</v>
      </c>
      <c r="N70" s="41">
        <v>7</v>
      </c>
      <c r="O70" s="41">
        <v>62</v>
      </c>
      <c r="P70" s="41">
        <v>5</v>
      </c>
      <c r="Q70" s="41">
        <v>8</v>
      </c>
      <c r="R70" s="41">
        <v>842</v>
      </c>
      <c r="S70" s="43">
        <v>979</v>
      </c>
      <c r="U70" s="45"/>
      <c r="V70" s="45"/>
      <c r="W70" s="45"/>
    </row>
    <row r="71" spans="1:23" ht="12.75">
      <c r="A71" s="56"/>
      <c r="B71" s="57" t="s">
        <v>59</v>
      </c>
      <c r="C71" s="41">
        <v>166562</v>
      </c>
      <c r="D71" s="41">
        <v>152984</v>
      </c>
      <c r="E71" s="41">
        <v>1527</v>
      </c>
      <c r="F71" s="41">
        <v>4025</v>
      </c>
      <c r="G71" s="41">
        <v>3514</v>
      </c>
      <c r="H71" s="41">
        <v>639</v>
      </c>
      <c r="I71" s="41">
        <v>776</v>
      </c>
      <c r="J71" s="41">
        <v>68</v>
      </c>
      <c r="K71" s="41">
        <v>16</v>
      </c>
      <c r="L71" s="41">
        <v>1838</v>
      </c>
      <c r="M71" s="41">
        <v>1947</v>
      </c>
      <c r="N71" s="41">
        <v>678</v>
      </c>
      <c r="O71" s="41">
        <v>979</v>
      </c>
      <c r="P71" s="41">
        <v>21</v>
      </c>
      <c r="Q71" s="41">
        <v>74</v>
      </c>
      <c r="R71" s="41">
        <v>1201</v>
      </c>
      <c r="S71" s="43">
        <v>1364</v>
      </c>
      <c r="U71" s="45"/>
      <c r="V71" s="45"/>
      <c r="W71" s="45"/>
    </row>
    <row r="72" spans="1:23" ht="12.75">
      <c r="A72" s="59"/>
      <c r="B72" s="60" t="s">
        <v>11</v>
      </c>
      <c r="C72" s="61">
        <v>100</v>
      </c>
      <c r="D72" s="61">
        <v>91.9</v>
      </c>
      <c r="E72" s="61">
        <v>0.9</v>
      </c>
      <c r="F72" s="61">
        <v>2.4</v>
      </c>
      <c r="G72" s="61">
        <v>2.1</v>
      </c>
      <c r="H72" s="61">
        <v>0.4</v>
      </c>
      <c r="I72" s="61">
        <v>0.5</v>
      </c>
      <c r="J72" s="61">
        <v>0</v>
      </c>
      <c r="K72" s="61">
        <v>0</v>
      </c>
      <c r="L72" s="61">
        <v>1.1</v>
      </c>
      <c r="M72" s="61">
        <v>1.2</v>
      </c>
      <c r="N72" s="61">
        <v>0.4</v>
      </c>
      <c r="O72" s="61">
        <v>0.6</v>
      </c>
      <c r="P72" s="61">
        <v>0</v>
      </c>
      <c r="Q72" s="61">
        <v>0</v>
      </c>
      <c r="R72" s="61">
        <v>0.7</v>
      </c>
      <c r="S72" s="62">
        <v>0.8</v>
      </c>
      <c r="T72" s="47"/>
      <c r="U72" s="45"/>
      <c r="V72" s="45"/>
      <c r="W72" s="45"/>
    </row>
    <row r="73" spans="1:23" ht="12.75">
      <c r="A73" s="5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2"/>
      <c r="T73" s="47"/>
      <c r="U73" s="45"/>
      <c r="V73" s="45"/>
      <c r="W73" s="45"/>
    </row>
    <row r="74" spans="1:23" ht="12.75">
      <c r="A74" s="56" t="s">
        <v>45</v>
      </c>
      <c r="B74" s="57" t="s">
        <v>57</v>
      </c>
      <c r="C74" s="41">
        <v>43145</v>
      </c>
      <c r="D74" s="41">
        <v>38533</v>
      </c>
      <c r="E74" s="41">
        <v>665</v>
      </c>
      <c r="F74" s="41">
        <v>1075</v>
      </c>
      <c r="G74" s="41">
        <v>1137</v>
      </c>
      <c r="H74" s="41">
        <v>269</v>
      </c>
      <c r="I74" s="41">
        <v>288</v>
      </c>
      <c r="J74" s="41">
        <v>33</v>
      </c>
      <c r="K74" s="41">
        <v>4</v>
      </c>
      <c r="L74" s="41">
        <v>477</v>
      </c>
      <c r="M74" s="41">
        <v>940</v>
      </c>
      <c r="N74" s="41">
        <v>268</v>
      </c>
      <c r="O74" s="41">
        <v>497</v>
      </c>
      <c r="P74" s="41">
        <v>5</v>
      </c>
      <c r="Q74" s="41">
        <v>28</v>
      </c>
      <c r="R74" s="41">
        <v>392</v>
      </c>
      <c r="S74" s="43">
        <v>403</v>
      </c>
      <c r="U74" s="45"/>
      <c r="V74" s="45"/>
      <c r="W74" s="45"/>
    </row>
    <row r="75" spans="1:23" ht="12.75">
      <c r="A75" s="56"/>
      <c r="B75" s="57" t="s">
        <v>58</v>
      </c>
      <c r="C75" s="41">
        <v>74452</v>
      </c>
      <c r="D75" s="41">
        <v>70249</v>
      </c>
      <c r="E75" s="41">
        <v>282</v>
      </c>
      <c r="F75" s="41">
        <v>707</v>
      </c>
      <c r="G75" s="41">
        <v>944</v>
      </c>
      <c r="H75" s="41">
        <v>32</v>
      </c>
      <c r="I75" s="41">
        <v>108</v>
      </c>
      <c r="J75" s="41">
        <v>3</v>
      </c>
      <c r="K75" s="41">
        <v>4</v>
      </c>
      <c r="L75" s="41">
        <v>748</v>
      </c>
      <c r="M75" s="41">
        <v>38</v>
      </c>
      <c r="N75" s="41">
        <v>5</v>
      </c>
      <c r="O75" s="41">
        <v>20</v>
      </c>
      <c r="P75" s="41">
        <v>3</v>
      </c>
      <c r="Q75" s="41">
        <v>6</v>
      </c>
      <c r="R75" s="41">
        <v>1131</v>
      </c>
      <c r="S75" s="43">
        <v>1101</v>
      </c>
      <c r="U75" s="45"/>
      <c r="V75" s="45"/>
      <c r="W75" s="45"/>
    </row>
    <row r="76" spans="1:23" ht="12.75">
      <c r="A76" s="56"/>
      <c r="B76" s="57" t="s">
        <v>59</v>
      </c>
      <c r="C76" s="41">
        <v>117597</v>
      </c>
      <c r="D76" s="41">
        <v>108782</v>
      </c>
      <c r="E76" s="41">
        <v>947</v>
      </c>
      <c r="F76" s="41">
        <v>1782</v>
      </c>
      <c r="G76" s="41">
        <v>2081</v>
      </c>
      <c r="H76" s="41">
        <v>301</v>
      </c>
      <c r="I76" s="41">
        <v>396</v>
      </c>
      <c r="J76" s="41">
        <v>36</v>
      </c>
      <c r="K76" s="41">
        <v>8</v>
      </c>
      <c r="L76" s="41">
        <v>1225</v>
      </c>
      <c r="M76" s="41">
        <v>978</v>
      </c>
      <c r="N76" s="41">
        <v>273</v>
      </c>
      <c r="O76" s="41">
        <v>517</v>
      </c>
      <c r="P76" s="41">
        <v>8</v>
      </c>
      <c r="Q76" s="41">
        <v>34</v>
      </c>
      <c r="R76" s="41">
        <v>1523</v>
      </c>
      <c r="S76" s="43">
        <v>1504</v>
      </c>
      <c r="U76" s="45"/>
      <c r="V76" s="45"/>
      <c r="W76" s="45"/>
    </row>
    <row r="77" spans="1:23" ht="12.75">
      <c r="A77" s="59"/>
      <c r="B77" s="60" t="s">
        <v>11</v>
      </c>
      <c r="C77" s="61">
        <v>100</v>
      </c>
      <c r="D77" s="61">
        <v>92.5</v>
      </c>
      <c r="E77" s="61">
        <v>0.8</v>
      </c>
      <c r="F77" s="61">
        <v>1.5</v>
      </c>
      <c r="G77" s="61">
        <v>1.8</v>
      </c>
      <c r="H77" s="61">
        <v>0.3</v>
      </c>
      <c r="I77" s="61">
        <v>0.3</v>
      </c>
      <c r="J77" s="61">
        <v>0</v>
      </c>
      <c r="K77" s="61">
        <v>0</v>
      </c>
      <c r="L77" s="61">
        <v>1</v>
      </c>
      <c r="M77" s="61">
        <v>0.8</v>
      </c>
      <c r="N77" s="61">
        <v>0.2</v>
      </c>
      <c r="O77" s="61">
        <v>0.4</v>
      </c>
      <c r="P77" s="61">
        <v>0</v>
      </c>
      <c r="Q77" s="61">
        <v>0</v>
      </c>
      <c r="R77" s="61">
        <v>1.3</v>
      </c>
      <c r="S77" s="62">
        <v>1.3</v>
      </c>
      <c r="T77" s="47"/>
      <c r="U77" s="45"/>
      <c r="V77" s="45"/>
      <c r="W77" s="45"/>
    </row>
    <row r="78" spans="1:23" ht="12.75">
      <c r="A78" s="5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2"/>
      <c r="T78" s="47"/>
      <c r="U78" s="45"/>
      <c r="V78" s="45"/>
      <c r="W78" s="45"/>
    </row>
    <row r="79" spans="1:23" ht="12.75">
      <c r="A79" s="56" t="s">
        <v>42</v>
      </c>
      <c r="B79" s="57" t="s">
        <v>57</v>
      </c>
      <c r="C79" s="41">
        <v>3541</v>
      </c>
      <c r="D79" s="41">
        <v>2231</v>
      </c>
      <c r="E79" s="41">
        <v>52</v>
      </c>
      <c r="F79" s="41">
        <v>70</v>
      </c>
      <c r="G79" s="41">
        <v>89</v>
      </c>
      <c r="H79" s="41">
        <v>46</v>
      </c>
      <c r="I79" s="41">
        <v>17</v>
      </c>
      <c r="J79" s="41">
        <v>12</v>
      </c>
      <c r="K79" s="41">
        <v>2</v>
      </c>
      <c r="L79" s="41">
        <v>8</v>
      </c>
      <c r="M79" s="41">
        <v>63</v>
      </c>
      <c r="N79" s="41">
        <v>26</v>
      </c>
      <c r="O79" s="41">
        <v>27</v>
      </c>
      <c r="P79" s="41">
        <v>2</v>
      </c>
      <c r="Q79" s="41">
        <v>5</v>
      </c>
      <c r="R79" s="41">
        <v>49</v>
      </c>
      <c r="S79" s="43">
        <v>987</v>
      </c>
      <c r="U79" s="45"/>
      <c r="V79" s="45"/>
      <c r="W79" s="45"/>
    </row>
    <row r="80" spans="1:23" ht="12.75">
      <c r="A80" s="56"/>
      <c r="B80" s="57" t="s">
        <v>58</v>
      </c>
      <c r="C80" s="41">
        <v>3700</v>
      </c>
      <c r="D80" s="41">
        <v>2631</v>
      </c>
      <c r="E80" s="41">
        <v>40</v>
      </c>
      <c r="F80" s="41">
        <v>97</v>
      </c>
      <c r="G80" s="41">
        <v>84</v>
      </c>
      <c r="H80" s="41">
        <v>8</v>
      </c>
      <c r="I80" s="41">
        <v>17</v>
      </c>
      <c r="J80" s="41">
        <v>2</v>
      </c>
      <c r="K80" s="41">
        <v>17</v>
      </c>
      <c r="L80" s="41">
        <v>36</v>
      </c>
      <c r="M80" s="41">
        <v>22</v>
      </c>
      <c r="N80" s="41">
        <v>4</v>
      </c>
      <c r="O80" s="41">
        <v>11</v>
      </c>
      <c r="P80" s="41">
        <v>4</v>
      </c>
      <c r="Q80" s="41">
        <v>1</v>
      </c>
      <c r="R80" s="41">
        <v>90</v>
      </c>
      <c r="S80" s="43">
        <v>736</v>
      </c>
      <c r="U80" s="45"/>
      <c r="V80" s="45"/>
      <c r="W80" s="45"/>
    </row>
    <row r="81" spans="1:23" ht="12.75">
      <c r="A81" s="56"/>
      <c r="B81" s="57" t="s">
        <v>59</v>
      </c>
      <c r="C81" s="41">
        <v>7241</v>
      </c>
      <c r="D81" s="41">
        <v>4862</v>
      </c>
      <c r="E81" s="41">
        <v>92</v>
      </c>
      <c r="F81" s="41">
        <v>167</v>
      </c>
      <c r="G81" s="41">
        <v>173</v>
      </c>
      <c r="H81" s="41">
        <v>54</v>
      </c>
      <c r="I81" s="41">
        <v>34</v>
      </c>
      <c r="J81" s="41">
        <v>14</v>
      </c>
      <c r="K81" s="41">
        <v>19</v>
      </c>
      <c r="L81" s="41">
        <v>44</v>
      </c>
      <c r="M81" s="41">
        <v>85</v>
      </c>
      <c r="N81" s="41">
        <v>30</v>
      </c>
      <c r="O81" s="41">
        <v>38</v>
      </c>
      <c r="P81" s="41">
        <v>6</v>
      </c>
      <c r="Q81" s="41">
        <v>6</v>
      </c>
      <c r="R81" s="41">
        <v>139</v>
      </c>
      <c r="S81" s="43">
        <v>1723</v>
      </c>
      <c r="U81" s="45"/>
      <c r="V81" s="45"/>
      <c r="W81" s="45"/>
    </row>
    <row r="82" spans="1:23" ht="12.75">
      <c r="A82" s="59"/>
      <c r="B82" s="60" t="s">
        <v>11</v>
      </c>
      <c r="C82" s="61">
        <v>100</v>
      </c>
      <c r="D82" s="61">
        <v>67.1</v>
      </c>
      <c r="E82" s="61">
        <v>1.3</v>
      </c>
      <c r="F82" s="61">
        <v>2.3</v>
      </c>
      <c r="G82" s="61">
        <v>2.4</v>
      </c>
      <c r="H82" s="61">
        <v>0.7</v>
      </c>
      <c r="I82" s="61">
        <v>0.5</v>
      </c>
      <c r="J82" s="61">
        <v>0.2</v>
      </c>
      <c r="K82" s="61">
        <v>0.3</v>
      </c>
      <c r="L82" s="61">
        <v>0.6</v>
      </c>
      <c r="M82" s="61">
        <v>1.2</v>
      </c>
      <c r="N82" s="61">
        <v>0.4</v>
      </c>
      <c r="O82" s="61">
        <v>0.5</v>
      </c>
      <c r="P82" s="61">
        <v>0.1</v>
      </c>
      <c r="Q82" s="61">
        <v>0.1</v>
      </c>
      <c r="R82" s="61">
        <v>1.9</v>
      </c>
      <c r="S82" s="62">
        <v>23.8</v>
      </c>
      <c r="T82" s="47"/>
      <c r="U82" s="45"/>
      <c r="V82" s="45"/>
      <c r="W82" s="45"/>
    </row>
    <row r="83" spans="1:23" ht="12.75">
      <c r="A83" s="59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2"/>
      <c r="T83" s="47"/>
      <c r="U83" s="45"/>
      <c r="V83" s="45"/>
      <c r="W83" s="45"/>
    </row>
    <row r="84" spans="1:23" ht="12.75">
      <c r="A84" s="56" t="s">
        <v>43</v>
      </c>
      <c r="B84" s="57" t="s">
        <v>57</v>
      </c>
      <c r="C84" s="41">
        <v>3398933</v>
      </c>
      <c r="D84" s="41">
        <v>2652461</v>
      </c>
      <c r="E84" s="41">
        <v>113109</v>
      </c>
      <c r="F84" s="41">
        <v>248972</v>
      </c>
      <c r="G84" s="41">
        <v>239072</v>
      </c>
      <c r="H84" s="41">
        <v>128316</v>
      </c>
      <c r="I84" s="41">
        <v>61762</v>
      </c>
      <c r="J84" s="41">
        <v>13533</v>
      </c>
      <c r="K84" s="41">
        <v>1777</v>
      </c>
      <c r="L84" s="41">
        <v>25110</v>
      </c>
      <c r="M84" s="41">
        <v>123655</v>
      </c>
      <c r="N84" s="41">
        <v>57339</v>
      </c>
      <c r="O84" s="41">
        <v>53515</v>
      </c>
      <c r="P84" s="41">
        <v>5113</v>
      </c>
      <c r="Q84" s="41">
        <v>3150</v>
      </c>
      <c r="R84" s="41">
        <v>9457</v>
      </c>
      <c r="S84" s="43">
        <v>12207</v>
      </c>
      <c r="U84" s="45"/>
      <c r="V84" s="45"/>
      <c r="W84" s="45"/>
    </row>
    <row r="85" spans="1:23" ht="12.75">
      <c r="A85" s="56"/>
      <c r="B85" s="57" t="s">
        <v>58</v>
      </c>
      <c r="C85" s="41">
        <v>3744029</v>
      </c>
      <c r="D85" s="41">
        <v>3091227</v>
      </c>
      <c r="E85" s="41">
        <v>92243</v>
      </c>
      <c r="F85" s="41">
        <v>297880</v>
      </c>
      <c r="G85" s="41">
        <v>198401</v>
      </c>
      <c r="H85" s="41">
        <v>18059</v>
      </c>
      <c r="I85" s="41">
        <v>69806</v>
      </c>
      <c r="J85" s="41">
        <v>3326</v>
      </c>
      <c r="K85" s="41">
        <v>34157</v>
      </c>
      <c r="L85" s="41">
        <v>66859</v>
      </c>
      <c r="M85" s="41">
        <v>32757</v>
      </c>
      <c r="N85" s="41">
        <v>4263</v>
      </c>
      <c r="O85" s="41">
        <v>20123</v>
      </c>
      <c r="P85" s="41">
        <v>6886</v>
      </c>
      <c r="Q85" s="41">
        <v>1222</v>
      </c>
      <c r="R85" s="41">
        <v>15021</v>
      </c>
      <c r="S85" s="43">
        <v>16500</v>
      </c>
      <c r="U85" s="45"/>
      <c r="V85" s="45"/>
      <c r="W85" s="45"/>
    </row>
    <row r="86" spans="1:23" ht="12.75">
      <c r="A86" s="56"/>
      <c r="B86" s="57" t="s">
        <v>59</v>
      </c>
      <c r="C86" s="41">
        <v>7142962</v>
      </c>
      <c r="D86" s="41">
        <v>5743688</v>
      </c>
      <c r="E86" s="41">
        <v>205352</v>
      </c>
      <c r="F86" s="41">
        <v>546852</v>
      </c>
      <c r="G86" s="41">
        <v>437473</v>
      </c>
      <c r="H86" s="41">
        <v>146375</v>
      </c>
      <c r="I86" s="41">
        <v>131568</v>
      </c>
      <c r="J86" s="41">
        <v>16859</v>
      </c>
      <c r="K86" s="41">
        <v>35934</v>
      </c>
      <c r="L86" s="41">
        <v>91969</v>
      </c>
      <c r="M86" s="41">
        <v>156412</v>
      </c>
      <c r="N86" s="41">
        <v>61602</v>
      </c>
      <c r="O86" s="41">
        <v>73638</v>
      </c>
      <c r="P86" s="41">
        <v>11999</v>
      </c>
      <c r="Q86" s="41">
        <v>4372</v>
      </c>
      <c r="R86" s="41">
        <v>24478</v>
      </c>
      <c r="S86" s="43">
        <v>28707</v>
      </c>
      <c r="U86" s="45"/>
      <c r="V86" s="45"/>
      <c r="W86" s="45"/>
    </row>
    <row r="87" spans="1:23" ht="12.75">
      <c r="A87" s="56"/>
      <c r="B87" s="57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3"/>
      <c r="U87" s="45"/>
      <c r="V87" s="45"/>
      <c r="W87" s="45"/>
    </row>
    <row r="88" spans="1:23" ht="12.75">
      <c r="A88" s="59" t="s">
        <v>44</v>
      </c>
      <c r="B88" s="57" t="s">
        <v>57</v>
      </c>
      <c r="C88" s="61">
        <v>100</v>
      </c>
      <c r="D88" s="61">
        <v>78</v>
      </c>
      <c r="E88" s="61">
        <v>3.3</v>
      </c>
      <c r="F88" s="61">
        <v>7.3</v>
      </c>
      <c r="G88" s="61">
        <v>7</v>
      </c>
      <c r="H88" s="61">
        <v>3.8</v>
      </c>
      <c r="I88" s="61">
        <v>1.8</v>
      </c>
      <c r="J88" s="61">
        <v>0.4</v>
      </c>
      <c r="K88" s="61">
        <v>0.1</v>
      </c>
      <c r="L88" s="61">
        <v>0.7</v>
      </c>
      <c r="M88" s="61">
        <v>3.7</v>
      </c>
      <c r="N88" s="61">
        <v>1.7</v>
      </c>
      <c r="O88" s="61">
        <v>1.6</v>
      </c>
      <c r="P88" s="61">
        <v>0.2</v>
      </c>
      <c r="Q88" s="61">
        <v>0.1</v>
      </c>
      <c r="R88" s="61">
        <v>0.3</v>
      </c>
      <c r="S88" s="62">
        <v>0.4</v>
      </c>
      <c r="T88" s="47"/>
      <c r="U88" s="45"/>
      <c r="V88" s="45"/>
      <c r="W88" s="45"/>
    </row>
    <row r="89" spans="1:23" ht="12.75">
      <c r="A89" s="56"/>
      <c r="B89" s="57" t="s">
        <v>58</v>
      </c>
      <c r="C89" s="61">
        <v>100</v>
      </c>
      <c r="D89" s="61">
        <v>82.6</v>
      </c>
      <c r="E89" s="61">
        <v>2.4</v>
      </c>
      <c r="F89" s="61">
        <v>8</v>
      </c>
      <c r="G89" s="61">
        <v>5.3</v>
      </c>
      <c r="H89" s="61">
        <v>0.5</v>
      </c>
      <c r="I89" s="61">
        <v>1.9</v>
      </c>
      <c r="J89" s="61">
        <v>0.1</v>
      </c>
      <c r="K89" s="61">
        <v>0.9</v>
      </c>
      <c r="L89" s="61">
        <v>1.8</v>
      </c>
      <c r="M89" s="61">
        <v>0.9</v>
      </c>
      <c r="N89" s="61">
        <v>0.1</v>
      </c>
      <c r="O89" s="61">
        <v>0.5</v>
      </c>
      <c r="P89" s="61">
        <v>0.2</v>
      </c>
      <c r="Q89" s="61">
        <v>0</v>
      </c>
      <c r="R89" s="61">
        <v>0.4</v>
      </c>
      <c r="S89" s="62">
        <v>0.4</v>
      </c>
      <c r="T89" s="47"/>
      <c r="U89" s="45"/>
      <c r="V89" s="45"/>
      <c r="W89" s="45"/>
    </row>
    <row r="90" spans="1:23" ht="12.75">
      <c r="A90" s="56"/>
      <c r="B90" s="57" t="s">
        <v>59</v>
      </c>
      <c r="C90" s="61">
        <v>100</v>
      </c>
      <c r="D90" s="61">
        <v>80.4</v>
      </c>
      <c r="E90" s="61">
        <v>2.9</v>
      </c>
      <c r="F90" s="61">
        <v>7.7</v>
      </c>
      <c r="G90" s="61">
        <v>6.1</v>
      </c>
      <c r="H90" s="61">
        <v>2</v>
      </c>
      <c r="I90" s="61">
        <v>0.8</v>
      </c>
      <c r="J90" s="61">
        <v>0.2</v>
      </c>
      <c r="K90" s="61">
        <v>0.2</v>
      </c>
      <c r="L90" s="61">
        <v>1.3</v>
      </c>
      <c r="M90" s="61">
        <v>2.2</v>
      </c>
      <c r="N90" s="61">
        <v>0.9</v>
      </c>
      <c r="O90" s="61">
        <v>1</v>
      </c>
      <c r="P90" s="61">
        <v>0.2</v>
      </c>
      <c r="Q90" s="61">
        <v>0.1</v>
      </c>
      <c r="R90" s="61">
        <v>0.3</v>
      </c>
      <c r="S90" s="62">
        <v>0.4</v>
      </c>
      <c r="T90" s="47"/>
      <c r="U90" s="45"/>
      <c r="V90" s="45"/>
      <c r="W90" s="45"/>
    </row>
    <row r="91" ht="12.75">
      <c r="W91" s="45"/>
    </row>
    <row r="166" spans="24:26" ht="12.75">
      <c r="X166" s="44"/>
      <c r="Y166" s="44"/>
      <c r="Z166" s="44"/>
    </row>
  </sheetData>
  <mergeCells count="25">
    <mergeCell ref="Q5:Q7"/>
    <mergeCell ref="R3:S3"/>
    <mergeCell ref="F4:F7"/>
    <mergeCell ref="G4:G7"/>
    <mergeCell ref="H4:L4"/>
    <mergeCell ref="M4:M7"/>
    <mergeCell ref="N4:Q4"/>
    <mergeCell ref="R4:R7"/>
    <mergeCell ref="S4:S7"/>
    <mergeCell ref="H5:H7"/>
    <mergeCell ref="P5:P7"/>
    <mergeCell ref="I5:I7"/>
    <mergeCell ref="D3:D7"/>
    <mergeCell ref="E3:E7"/>
    <mergeCell ref="F3:L3"/>
    <mergeCell ref="A1:S1"/>
    <mergeCell ref="A3:A7"/>
    <mergeCell ref="B3:B7"/>
    <mergeCell ref="C3:C7"/>
    <mergeCell ref="M3:Q3"/>
    <mergeCell ref="J5:J7"/>
    <mergeCell ref="K5:K7"/>
    <mergeCell ref="L5:L7"/>
    <mergeCell ref="N5:N7"/>
    <mergeCell ref="O5:O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ruzek</dc:creator>
  <cp:keywords/>
  <dc:description/>
  <cp:lastModifiedBy>pirnikova</cp:lastModifiedBy>
  <cp:lastPrinted>2008-08-11T09:11:35Z</cp:lastPrinted>
  <dcterms:created xsi:type="dcterms:W3CDTF">2008-05-20T07:49:32Z</dcterms:created>
  <dcterms:modified xsi:type="dcterms:W3CDTF">2008-12-19T06:22:47Z</dcterms:modified>
  <cp:category/>
  <cp:version/>
  <cp:contentType/>
  <cp:contentStatus/>
</cp:coreProperties>
</file>